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1340" windowHeight="5010"/>
  </bookViews>
  <sheets>
    <sheet name="MAB" sheetId="1" r:id="rId1"/>
    <sheet name="CD" sheetId="2" r:id="rId2"/>
    <sheet name="pari" sheetId="3" r:id="rId3"/>
    <sheet name="nelimies" sheetId="4" r:id="rId4"/>
  </sheets>
  <calcPr calcId="152511"/>
</workbook>
</file>

<file path=xl/calcChain.xml><?xml version="1.0" encoding="utf-8"?>
<calcChain xmlns="http://schemas.openxmlformats.org/spreadsheetml/2006/main">
  <c r="D27" i="4" l="1"/>
  <c r="D35" i="3"/>
  <c r="D39" i="3"/>
  <c r="D55" i="3"/>
  <c r="D27" i="3"/>
  <c r="D43" i="3"/>
  <c r="D23" i="3"/>
  <c r="D67" i="3"/>
  <c r="D21" i="4"/>
  <c r="E10" i="2"/>
  <c r="E20" i="2"/>
  <c r="E21" i="2"/>
  <c r="E16" i="2"/>
  <c r="E15" i="2"/>
  <c r="E25" i="2"/>
  <c r="E7" i="2"/>
  <c r="E13" i="2"/>
  <c r="E11" i="2"/>
  <c r="D15" i="3"/>
  <c r="D63" i="3"/>
  <c r="D59" i="3"/>
  <c r="M6" i="2"/>
  <c r="M24" i="2"/>
  <c r="M27" i="2"/>
  <c r="M28" i="2"/>
  <c r="M17" i="2"/>
  <c r="M10" i="2"/>
  <c r="M20" i="2"/>
  <c r="M21" i="2"/>
  <c r="M16" i="2"/>
  <c r="M15" i="2"/>
  <c r="M25" i="2"/>
  <c r="M26" i="1"/>
  <c r="N26" i="1" s="1"/>
  <c r="E26" i="1"/>
  <c r="L26" i="1"/>
  <c r="D33" i="4" l="1"/>
  <c r="D87" i="3"/>
  <c r="D75" i="3"/>
  <c r="D79" i="3" l="1"/>
  <c r="M9" i="2"/>
  <c r="N9" i="2" s="1"/>
  <c r="L9" i="2"/>
  <c r="D7" i="3"/>
  <c r="D9" i="4"/>
  <c r="D71" i="3"/>
  <c r="D31" i="3"/>
  <c r="D19" i="3"/>
  <c r="N28" i="2"/>
  <c r="E28" i="2"/>
  <c r="L28" i="2" s="1"/>
  <c r="N27" i="2"/>
  <c r="N6" i="2"/>
  <c r="M26" i="2"/>
  <c r="N26" i="2" s="1"/>
  <c r="E27" i="2"/>
  <c r="L27" i="2" s="1"/>
  <c r="E6" i="2"/>
  <c r="L6" i="2" s="1"/>
  <c r="E26" i="2"/>
  <c r="L26" i="2" s="1"/>
  <c r="D83" i="3"/>
  <c r="D15" i="4" l="1"/>
  <c r="D47" i="3"/>
  <c r="N10" i="2"/>
  <c r="L10" i="2"/>
  <c r="N20" i="2"/>
  <c r="M13" i="2"/>
  <c r="N13" i="2" s="1"/>
  <c r="N16" i="2"/>
  <c r="N21" i="2"/>
  <c r="M7" i="2"/>
  <c r="N7" i="2" s="1"/>
  <c r="N15" i="2"/>
  <c r="M15" i="1"/>
  <c r="N15" i="1" s="1"/>
  <c r="M8" i="1"/>
  <c r="N8" i="1" s="1"/>
  <c r="M22" i="1"/>
  <c r="N22" i="1" s="1"/>
  <c r="M19" i="1"/>
  <c r="N19" i="1" s="1"/>
  <c r="M11" i="1"/>
  <c r="N11" i="1" s="1"/>
  <c r="M21" i="1"/>
  <c r="N21" i="1" s="1"/>
  <c r="E21" i="1"/>
  <c r="L21" i="1" s="1"/>
  <c r="E11" i="1"/>
  <c r="L11" i="1" s="1"/>
  <c r="L15" i="2"/>
  <c r="L20" i="2"/>
  <c r="E19" i="1"/>
  <c r="L19" i="1" s="1"/>
  <c r="E22" i="1"/>
  <c r="L22" i="1" s="1"/>
  <c r="E8" i="1"/>
  <c r="L8" i="1" s="1"/>
  <c r="E15" i="1"/>
  <c r="L15" i="1" s="1"/>
  <c r="E18" i="1"/>
  <c r="E25" i="1"/>
  <c r="E24" i="1"/>
  <c r="E7" i="1"/>
  <c r="E6" i="1"/>
  <c r="E13" i="1"/>
  <c r="E12" i="1"/>
  <c r="E16" i="1"/>
  <c r="E17" i="1"/>
  <c r="E23" i="1"/>
  <c r="E10" i="1"/>
  <c r="E20" i="1"/>
  <c r="E14" i="1"/>
  <c r="E9" i="1"/>
  <c r="E12" i="2"/>
  <c r="L12" i="2" s="1"/>
  <c r="E8" i="2"/>
  <c r="L8" i="2" s="1"/>
  <c r="E29" i="2"/>
  <c r="L29" i="2" s="1"/>
  <c r="E24" i="2"/>
  <c r="L24" i="2" s="1"/>
  <c r="E19" i="2"/>
  <c r="L19" i="2" s="1"/>
  <c r="E22" i="2"/>
  <c r="L22" i="2" s="1"/>
  <c r="E23" i="2"/>
  <c r="L23" i="2" s="1"/>
  <c r="L11" i="2"/>
  <c r="E17" i="2"/>
  <c r="L17" i="2" s="1"/>
  <c r="E18" i="2"/>
  <c r="L18" i="2" s="1"/>
  <c r="E14" i="2"/>
  <c r="L14" i="2" s="1"/>
  <c r="L25" i="2"/>
  <c r="L13" i="2"/>
  <c r="L16" i="2"/>
  <c r="L21" i="2"/>
  <c r="L7" i="2"/>
  <c r="N25" i="2"/>
  <c r="M18" i="2"/>
  <c r="N18" i="2" s="1"/>
  <c r="N17" i="2"/>
  <c r="M11" i="2"/>
  <c r="N11" i="2" s="1"/>
  <c r="M23" i="2"/>
  <c r="N23" i="2" s="1"/>
  <c r="M22" i="2"/>
  <c r="N22" i="2" s="1"/>
  <c r="M19" i="2"/>
  <c r="N19" i="2" s="1"/>
  <c r="N24" i="2"/>
  <c r="M29" i="2"/>
  <c r="N29" i="2" s="1"/>
  <c r="M8" i="2"/>
  <c r="N8" i="2" s="1"/>
  <c r="M12" i="2"/>
  <c r="N12" i="2" s="1"/>
  <c r="M14" i="2"/>
  <c r="N14" i="2" s="1"/>
  <c r="L6" i="1" l="1"/>
  <c r="M25" i="1" l="1"/>
  <c r="N25" i="1" s="1"/>
  <c r="M9" i="1"/>
  <c r="N9" i="1" s="1"/>
  <c r="M17" i="1"/>
  <c r="N17" i="1" s="1"/>
  <c r="M24" i="1"/>
  <c r="N24" i="1" s="1"/>
  <c r="M7" i="1"/>
  <c r="N7" i="1" s="1"/>
  <c r="M13" i="1"/>
  <c r="N13" i="1" s="1"/>
  <c r="M23" i="1"/>
  <c r="N23" i="1" s="1"/>
  <c r="M14" i="1"/>
  <c r="N14" i="1" s="1"/>
  <c r="M18" i="1"/>
  <c r="N18" i="1" s="1"/>
  <c r="M16" i="1"/>
  <c r="N16" i="1" s="1"/>
  <c r="M20" i="1"/>
  <c r="N20" i="1" s="1"/>
  <c r="M12" i="1"/>
  <c r="N12" i="1" s="1"/>
  <c r="M10" i="1"/>
  <c r="N10" i="1" s="1"/>
  <c r="M6" i="1"/>
  <c r="N6" i="1" s="1"/>
  <c r="L20" i="1"/>
  <c r="L9" i="1"/>
  <c r="L10" i="1"/>
  <c r="L14" i="1"/>
  <c r="L12" i="1"/>
  <c r="L24" i="1"/>
  <c r="L18" i="1"/>
  <c r="L23" i="1"/>
  <c r="L17" i="1"/>
  <c r="L13" i="1"/>
  <c r="L25" i="1"/>
  <c r="L16" i="1"/>
  <c r="L7" i="1"/>
</calcChain>
</file>

<file path=xl/sharedStrings.xml><?xml version="1.0" encoding="utf-8"?>
<sst xmlns="http://schemas.openxmlformats.org/spreadsheetml/2006/main" count="283" uniqueCount="122">
  <si>
    <t>1.srj.</t>
  </si>
  <si>
    <t>2.srj.</t>
  </si>
  <si>
    <t>3.srj</t>
  </si>
  <si>
    <t>4.srj</t>
  </si>
  <si>
    <t>5.srj</t>
  </si>
  <si>
    <t>6.srj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</si>
  <si>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</si>
  <si>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</si>
  <si>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</si>
  <si>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</si>
  <si>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</si>
  <si>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</si>
  <si>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</si>
  <si>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</si>
  <si>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</si>
  <si>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</si>
  <si>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</si>
  <si>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</si>
  <si>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</si>
  <si>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</si>
  <si>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</si>
  <si>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</si>
  <si>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Puhdas</t>
  </si>
  <si>
    <t>Puhdas KA</t>
  </si>
  <si>
    <t>yht</t>
  </si>
  <si>
    <t>tas/6srj.</t>
  </si>
  <si>
    <t xml:space="preserve">    27.4. - 28.4.2017</t>
  </si>
  <si>
    <t>Teräslehto Tom</t>
  </si>
  <si>
    <t>B</t>
  </si>
  <si>
    <t>Österman Ken</t>
  </si>
  <si>
    <t>C</t>
  </si>
  <si>
    <t>Andersen Olavi</t>
  </si>
  <si>
    <t>Ylä-Peräinen Teuvo</t>
  </si>
  <si>
    <t>Laakso Kimmo</t>
  </si>
  <si>
    <t>Lehtonen Marko</t>
  </si>
  <si>
    <t>Pekonen Juha</t>
  </si>
  <si>
    <t>Piirainen Pekka</t>
  </si>
  <si>
    <t>Salopuro Risto</t>
  </si>
  <si>
    <t xml:space="preserve">Hård Juha </t>
  </si>
  <si>
    <t>A</t>
  </si>
  <si>
    <t>Luukkonen Pasi</t>
  </si>
  <si>
    <t>D</t>
  </si>
  <si>
    <t>Korpela Timo</t>
  </si>
  <si>
    <t>Hänninen Jukka</t>
  </si>
  <si>
    <t>Heiskari Markku</t>
  </si>
  <si>
    <t>Suomela Hannu</t>
  </si>
  <si>
    <t>Kalmakoski Matti</t>
  </si>
  <si>
    <t>Taskila Marko</t>
  </si>
  <si>
    <t>Jurvanen Pauli</t>
  </si>
  <si>
    <t>Syrenius Pertti</t>
  </si>
  <si>
    <t>Kulmala Lauri</t>
  </si>
  <si>
    <t>Kuningas Martti</t>
  </si>
  <si>
    <t>Rahkonen Martti</t>
  </si>
  <si>
    <t>Aspinen Tero</t>
  </si>
  <si>
    <t>Buuri Kari</t>
  </si>
  <si>
    <t>Piltti Kari</t>
  </si>
  <si>
    <t>Vanhanen Heikki</t>
  </si>
  <si>
    <t>Alanko Veikko</t>
  </si>
  <si>
    <t>Lehti Kimmo</t>
  </si>
  <si>
    <t>Dalen Timo</t>
  </si>
  <si>
    <t>Kaijanen Jori</t>
  </si>
  <si>
    <t>Kuusto Ari</t>
  </si>
  <si>
    <t>Timonen Timo</t>
  </si>
  <si>
    <t>Pikkujämsä Jorma</t>
  </si>
  <si>
    <t>Heikkonen Erkki</t>
  </si>
  <si>
    <t>Hein Pekka</t>
  </si>
  <si>
    <t xml:space="preserve">Kallio Keijo </t>
  </si>
  <si>
    <t>Kuparinen Markku</t>
  </si>
  <si>
    <t>Hietanen Ismo</t>
  </si>
  <si>
    <t>Huhtimo Veikko</t>
  </si>
  <si>
    <t>17.</t>
  </si>
  <si>
    <t>18.</t>
  </si>
  <si>
    <t>19.</t>
  </si>
  <si>
    <t>20.</t>
  </si>
  <si>
    <t>21.</t>
  </si>
  <si>
    <t>Turun palokunta 2</t>
  </si>
  <si>
    <t>Kuusisto Ari</t>
  </si>
  <si>
    <t xml:space="preserve">Turun palokunta </t>
  </si>
  <si>
    <t>Parikilpailu</t>
  </si>
  <si>
    <t>Lohja 4</t>
  </si>
  <si>
    <t>Luusua Markus</t>
  </si>
  <si>
    <t>Laitinen Markus</t>
  </si>
  <si>
    <t>Jormanainen Mika</t>
  </si>
  <si>
    <t>Patrikainen Vesa</t>
  </si>
  <si>
    <t>22.</t>
  </si>
  <si>
    <t>23.</t>
  </si>
  <si>
    <t>24.</t>
  </si>
  <si>
    <t>Lohja 1</t>
  </si>
  <si>
    <t>Lohja 2</t>
  </si>
  <si>
    <t>Viita Erkki</t>
  </si>
  <si>
    <t>Lohja 3</t>
  </si>
  <si>
    <t>Jyväskylä/KS-Pela</t>
  </si>
  <si>
    <t>Hård Juha</t>
  </si>
  <si>
    <t>Mikkeli</t>
  </si>
  <si>
    <t>Parainen</t>
  </si>
  <si>
    <t>Nummela 2</t>
  </si>
  <si>
    <t>Nummela 1</t>
  </si>
  <si>
    <t>Nummela</t>
  </si>
  <si>
    <t>LOHJALLA</t>
  </si>
  <si>
    <t>Lapin pelastuslaitos 2</t>
  </si>
  <si>
    <t>Lapin pelastuslaitos 1</t>
  </si>
  <si>
    <t>Kalmakoski Martti</t>
  </si>
  <si>
    <t>Henkilökohtainen B-mestaruus</t>
  </si>
  <si>
    <t>Henkilökohtainen A-mestaruus</t>
  </si>
  <si>
    <t>Nelimieskilpailu</t>
  </si>
  <si>
    <t>PALOHENKILÖSTÖN SM-KEILAILUT</t>
  </si>
  <si>
    <t>Lappi</t>
  </si>
  <si>
    <t>Imatran VPK/Stora Enso TPK</t>
  </si>
  <si>
    <t>Lappeenranta/Etelä-Karjala</t>
  </si>
  <si>
    <t>Aspinen Terho</t>
  </si>
  <si>
    <t>Auressalmi Kari</t>
  </si>
  <si>
    <t>E-P Pelastuslaitos</t>
  </si>
  <si>
    <t>Kanta-Häme 1</t>
  </si>
  <si>
    <t>Kanta-Häme 2</t>
  </si>
  <si>
    <t>Kanta-Häme</t>
  </si>
  <si>
    <t xml:space="preserve">Lohja  </t>
  </si>
  <si>
    <t>Dx</t>
  </si>
  <si>
    <t>Kuopio</t>
  </si>
  <si>
    <t>x) ei SKL:n rek.</t>
  </si>
  <si>
    <t>Helsinki/Pel</t>
  </si>
  <si>
    <t>Turun Palokunta  1</t>
  </si>
  <si>
    <t>Sivu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</si>
</sst>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_ ;\-0\ "/>
  </numFmts>
  <fonts count="14">
    <font>
      <sz val="11"/>
      <color theme="1"/>
      <name val="Calibri"/>
      <family val="2"/>
      <scheme val="minor"/>
    </font>
    <font>
      <sz val="28"/>
      <color rgb="FFFF0000"/>
      <name val="Aharoni"/>
      <charset val="177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10" xfId="0" applyFont="1" applyBorder="1"/>
    <xf numFmtId="0" fontId="7" fillId="0" borderId="0" xfId="0" applyFont="1"/>
    <xf numFmtId="44" fontId="0" fillId="0" borderId="3" xfId="1" applyFont="1" applyBorder="1"/>
    <xf numFmtId="44" fontId="0" fillId="0" borderId="4" xfId="1" applyFont="1" applyBorder="1"/>
    <xf numFmtId="44" fontId="0" fillId="0" borderId="5" xfId="1" applyFont="1" applyBorder="1"/>
    <xf numFmtId="44" fontId="0" fillId="0" borderId="6" xfId="1" applyFont="1" applyBorder="1"/>
    <xf numFmtId="44" fontId="0" fillId="0" borderId="7" xfId="1" applyFont="1" applyBorder="1"/>
    <xf numFmtId="164" fontId="0" fillId="0" borderId="9" xfId="1" applyNumberFormat="1" applyFont="1" applyBorder="1"/>
    <xf numFmtId="44" fontId="0" fillId="0" borderId="5" xfId="1" applyFont="1" applyFill="1" applyBorder="1"/>
    <xf numFmtId="44" fontId="0" fillId="0" borderId="7" xfId="1" applyFont="1" applyFill="1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0" fillId="0" borderId="0" xfId="0" applyNumberFormat="1" applyBorder="1"/>
    <xf numFmtId="0" fontId="0" fillId="0" borderId="0" xfId="0" applyFill="1" applyBorder="1"/>
    <xf numFmtId="44" fontId="5" fillId="0" borderId="10" xfId="1" applyFont="1" applyFill="1" applyBorder="1"/>
    <xf numFmtId="44" fontId="5" fillId="0" borderId="10" xfId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0" xfId="0" applyFont="1"/>
    <xf numFmtId="0" fontId="0" fillId="0" borderId="11" xfId="0" applyBorder="1"/>
    <xf numFmtId="44" fontId="0" fillId="0" borderId="0" xfId="1" applyFont="1" applyFill="1" applyBorder="1"/>
    <xf numFmtId="0" fontId="12" fillId="0" borderId="1" xfId="0" applyFont="1" applyBorder="1" applyAlignment="1">
      <alignment horizontal="center"/>
    </xf>
    <xf numFmtId="0" fontId="0" fillId="0" borderId="12" xfId="0" applyBorder="1"/>
    <xf numFmtId="0" fontId="2" fillId="0" borderId="12" xfId="0" applyFont="1" applyBorder="1"/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0" fillId="0" borderId="12" xfId="0" applyNumberFormat="1" applyBorder="1"/>
    <xf numFmtId="0" fontId="13" fillId="0" borderId="12" xfId="0" applyFont="1" applyBorder="1" applyAlignment="1">
      <alignment horizontal="center"/>
    </xf>
    <xf numFmtId="0" fontId="5" fillId="0" borderId="0" xfId="0" applyFont="1" applyBorder="1"/>
  </cellXfs>
  <cellStyles count="2">
    <cellStyle name="Normaali" xfId="0" builtinId="0"/>
    <cellStyle name="Valuut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B3" workbookViewId="0">
      <selection activeCell="W12" sqref="W12"/>
    </sheetView>
  </sheetViews>
  <sheetFormatPr defaultRowHeight="15"/>
  <cols>
    <col min="1" max="1" width="3" customWidth="1"/>
    <col min="2" max="2" width="21.140625" customWidth="1"/>
    <col min="3" max="3" width="5.85546875" customWidth="1"/>
    <col min="4" max="4" width="5.42578125" style="5" customWidth="1"/>
    <col min="5" max="5" width="9.140625" style="1"/>
    <col min="6" max="7" width="5" style="7" bestFit="1" customWidth="1"/>
    <col min="8" max="8" width="4.5703125" style="7" bestFit="1" customWidth="1"/>
    <col min="9" max="9" width="5" style="7" bestFit="1" customWidth="1"/>
    <col min="10" max="11" width="6.28515625" style="7" customWidth="1"/>
    <col min="12" max="12" width="21" style="7" customWidth="1"/>
    <col min="14" max="14" width="10.140625" style="10" customWidth="1"/>
  </cols>
  <sheetData>
    <row r="1" spans="1:16" ht="34.5">
      <c r="D1" s="4" t="s">
        <v>105</v>
      </c>
    </row>
    <row r="2" spans="1:16" ht="23.25">
      <c r="G2" s="45" t="s">
        <v>98</v>
      </c>
      <c r="H2" s="46"/>
      <c r="I2"/>
      <c r="K2" s="48"/>
      <c r="L2" s="16"/>
      <c r="M2" s="16" t="s">
        <v>26</v>
      </c>
      <c r="N2" s="16"/>
      <c r="O2" s="48"/>
    </row>
    <row r="3" spans="1:16" ht="23.25">
      <c r="B3" s="47" t="s">
        <v>103</v>
      </c>
      <c r="C3" s="47"/>
      <c r="D3" s="47"/>
      <c r="E3" s="48"/>
      <c r="F3" s="48"/>
      <c r="L3"/>
    </row>
    <row r="5" spans="1:16">
      <c r="E5" s="1" t="s">
        <v>25</v>
      </c>
      <c r="F5" s="7" t="s">
        <v>0</v>
      </c>
      <c r="G5" s="7" t="s">
        <v>1</v>
      </c>
      <c r="H5" s="7" t="s">
        <v>2</v>
      </c>
      <c r="I5" s="7" t="s">
        <v>3</v>
      </c>
      <c r="J5" s="7" t="s">
        <v>4</v>
      </c>
      <c r="K5" s="7" t="s">
        <v>5</v>
      </c>
      <c r="L5" s="7" t="s">
        <v>24</v>
      </c>
      <c r="M5" s="7" t="s">
        <v>22</v>
      </c>
      <c r="N5" s="9" t="s">
        <v>23</v>
      </c>
      <c r="P5" s="7"/>
    </row>
    <row r="6" spans="1:16" ht="15.75">
      <c r="A6" t="s">
        <v>6</v>
      </c>
      <c r="B6" s="2" t="s">
        <v>38</v>
      </c>
      <c r="C6" s="2" t="s">
        <v>39</v>
      </c>
      <c r="D6" s="6">
        <v>3</v>
      </c>
      <c r="E6" s="3">
        <f t="shared" ref="E6:E26" si="0">D6*6</f>
        <v>18</v>
      </c>
      <c r="F6" s="8">
        <v>172</v>
      </c>
      <c r="G6" s="8">
        <v>246</v>
      </c>
      <c r="H6" s="8">
        <v>222</v>
      </c>
      <c r="I6" s="8">
        <v>226</v>
      </c>
      <c r="J6" s="8">
        <v>243</v>
      </c>
      <c r="K6" s="8">
        <v>214</v>
      </c>
      <c r="L6" s="51">
        <f t="shared" ref="L6:L26" si="1">SUM(E6:K6)</f>
        <v>1341</v>
      </c>
      <c r="M6" s="2">
        <f t="shared" ref="M6:M26" si="2">F6+G6+H6+I6+J6+K6</f>
        <v>1323</v>
      </c>
      <c r="N6" s="11">
        <f t="shared" ref="N6:N26" si="3">M6/6</f>
        <v>220.5</v>
      </c>
    </row>
    <row r="7" spans="1:16" ht="15.75">
      <c r="A7" t="s">
        <v>7</v>
      </c>
      <c r="B7" s="2" t="s">
        <v>37</v>
      </c>
      <c r="C7" s="2" t="s">
        <v>28</v>
      </c>
      <c r="D7" s="6">
        <v>8</v>
      </c>
      <c r="E7" s="3">
        <f t="shared" si="0"/>
        <v>48</v>
      </c>
      <c r="F7" s="8">
        <v>226</v>
      </c>
      <c r="G7" s="8">
        <v>188</v>
      </c>
      <c r="H7" s="8">
        <v>214</v>
      </c>
      <c r="I7" s="8">
        <v>188</v>
      </c>
      <c r="J7" s="8">
        <v>171</v>
      </c>
      <c r="K7" s="8">
        <v>237</v>
      </c>
      <c r="L7" s="51">
        <f t="shared" si="1"/>
        <v>1272</v>
      </c>
      <c r="M7" s="2">
        <f t="shared" si="2"/>
        <v>1224</v>
      </c>
      <c r="N7" s="11">
        <f t="shared" si="3"/>
        <v>204</v>
      </c>
    </row>
    <row r="8" spans="1:16" ht="15.75">
      <c r="A8" t="s">
        <v>8</v>
      </c>
      <c r="B8" s="2" t="s">
        <v>60</v>
      </c>
      <c r="C8" s="2" t="s">
        <v>28</v>
      </c>
      <c r="D8" s="6">
        <v>8</v>
      </c>
      <c r="E8" s="3">
        <f t="shared" si="0"/>
        <v>48</v>
      </c>
      <c r="F8" s="8">
        <v>197</v>
      </c>
      <c r="G8" s="8">
        <v>171</v>
      </c>
      <c r="H8" s="8">
        <v>167</v>
      </c>
      <c r="I8" s="8">
        <v>204</v>
      </c>
      <c r="J8" s="8">
        <v>227</v>
      </c>
      <c r="K8" s="8">
        <v>202</v>
      </c>
      <c r="L8" s="51">
        <f t="shared" si="1"/>
        <v>1216</v>
      </c>
      <c r="M8" s="2">
        <f t="shared" si="2"/>
        <v>1168</v>
      </c>
      <c r="N8" s="11">
        <f t="shared" si="3"/>
        <v>194.66666666666666</v>
      </c>
    </row>
    <row r="9" spans="1:16" ht="15.75">
      <c r="A9" t="s">
        <v>9</v>
      </c>
      <c r="B9" s="2" t="s">
        <v>27</v>
      </c>
      <c r="C9" s="2" t="s">
        <v>28</v>
      </c>
      <c r="D9" s="6">
        <v>8</v>
      </c>
      <c r="E9" s="3">
        <f t="shared" si="0"/>
        <v>48</v>
      </c>
      <c r="F9" s="8">
        <v>200</v>
      </c>
      <c r="G9" s="8">
        <v>221</v>
      </c>
      <c r="H9" s="8">
        <v>182</v>
      </c>
      <c r="I9" s="8">
        <v>199</v>
      </c>
      <c r="J9" s="8">
        <v>172</v>
      </c>
      <c r="K9" s="8">
        <v>191</v>
      </c>
      <c r="L9" s="51">
        <f t="shared" si="1"/>
        <v>1213</v>
      </c>
      <c r="M9" s="2">
        <f t="shared" si="2"/>
        <v>1165</v>
      </c>
      <c r="N9" s="11">
        <f t="shared" si="3"/>
        <v>194.16666666666666</v>
      </c>
    </row>
    <row r="10" spans="1:16" ht="15.75">
      <c r="A10" t="s">
        <v>10</v>
      </c>
      <c r="B10" s="2" t="s">
        <v>54</v>
      </c>
      <c r="C10" s="2" t="s">
        <v>28</v>
      </c>
      <c r="D10" s="6">
        <v>8</v>
      </c>
      <c r="E10" s="3">
        <f t="shared" si="0"/>
        <v>48</v>
      </c>
      <c r="F10" s="8">
        <v>213</v>
      </c>
      <c r="G10" s="8">
        <v>225</v>
      </c>
      <c r="H10" s="8">
        <v>194</v>
      </c>
      <c r="I10" s="8">
        <v>174</v>
      </c>
      <c r="J10" s="8">
        <v>183</v>
      </c>
      <c r="K10" s="8">
        <v>174</v>
      </c>
      <c r="L10" s="51">
        <f t="shared" si="1"/>
        <v>1211</v>
      </c>
      <c r="M10" s="2">
        <f t="shared" si="2"/>
        <v>1163</v>
      </c>
      <c r="N10" s="11">
        <f t="shared" si="3"/>
        <v>193.83333333333334</v>
      </c>
    </row>
    <row r="11" spans="1:16" ht="15.75">
      <c r="A11" t="s">
        <v>11</v>
      </c>
      <c r="B11" s="2" t="s">
        <v>67</v>
      </c>
      <c r="C11" s="2" t="s">
        <v>28</v>
      </c>
      <c r="D11" s="6">
        <v>8</v>
      </c>
      <c r="E11" s="3">
        <f t="shared" si="0"/>
        <v>48</v>
      </c>
      <c r="F11" s="8">
        <v>235</v>
      </c>
      <c r="G11" s="8">
        <v>170</v>
      </c>
      <c r="H11" s="8">
        <v>157</v>
      </c>
      <c r="I11" s="8">
        <v>170</v>
      </c>
      <c r="J11" s="8">
        <v>169</v>
      </c>
      <c r="K11" s="8">
        <v>246</v>
      </c>
      <c r="L11" s="51">
        <f t="shared" si="1"/>
        <v>1195</v>
      </c>
      <c r="M11" s="2">
        <f t="shared" si="2"/>
        <v>1147</v>
      </c>
      <c r="N11" s="11">
        <f t="shared" si="3"/>
        <v>191.16666666666666</v>
      </c>
    </row>
    <row r="12" spans="1:16" ht="15.75">
      <c r="A12" t="s">
        <v>12</v>
      </c>
      <c r="B12" s="2" t="s">
        <v>47</v>
      </c>
      <c r="C12" s="2" t="s">
        <v>28</v>
      </c>
      <c r="D12" s="6">
        <v>8</v>
      </c>
      <c r="E12" s="3">
        <f t="shared" si="0"/>
        <v>48</v>
      </c>
      <c r="F12" s="8">
        <v>194</v>
      </c>
      <c r="G12" s="8">
        <v>192</v>
      </c>
      <c r="H12" s="8">
        <v>168</v>
      </c>
      <c r="I12" s="8">
        <v>190</v>
      </c>
      <c r="J12" s="8">
        <v>161</v>
      </c>
      <c r="K12" s="8">
        <v>233</v>
      </c>
      <c r="L12" s="51">
        <f t="shared" si="1"/>
        <v>1186</v>
      </c>
      <c r="M12" s="2">
        <f t="shared" si="2"/>
        <v>1138</v>
      </c>
      <c r="N12" s="11">
        <f t="shared" si="3"/>
        <v>189.66666666666666</v>
      </c>
    </row>
    <row r="13" spans="1:16" ht="15.75">
      <c r="A13" t="s">
        <v>13</v>
      </c>
      <c r="B13" s="12" t="s">
        <v>46</v>
      </c>
      <c r="C13" s="12" t="s">
        <v>28</v>
      </c>
      <c r="D13" s="6">
        <v>8</v>
      </c>
      <c r="E13" s="3">
        <f t="shared" si="0"/>
        <v>48</v>
      </c>
      <c r="F13" s="8">
        <v>236</v>
      </c>
      <c r="G13" s="8">
        <v>203</v>
      </c>
      <c r="H13" s="8">
        <v>147</v>
      </c>
      <c r="I13" s="8">
        <v>177</v>
      </c>
      <c r="J13" s="8">
        <v>162</v>
      </c>
      <c r="K13" s="8">
        <v>188</v>
      </c>
      <c r="L13" s="51">
        <f t="shared" si="1"/>
        <v>1161</v>
      </c>
      <c r="M13" s="2">
        <f t="shared" si="2"/>
        <v>1113</v>
      </c>
      <c r="N13" s="11">
        <f t="shared" si="3"/>
        <v>185.5</v>
      </c>
    </row>
    <row r="14" spans="1:16" ht="15.75">
      <c r="A14" t="s">
        <v>14</v>
      </c>
      <c r="B14" s="2" t="s">
        <v>57</v>
      </c>
      <c r="C14" s="2" t="s">
        <v>28</v>
      </c>
      <c r="D14" s="6">
        <v>8</v>
      </c>
      <c r="E14" s="3">
        <f t="shared" si="0"/>
        <v>48</v>
      </c>
      <c r="F14" s="8">
        <v>124</v>
      </c>
      <c r="G14" s="8">
        <v>214</v>
      </c>
      <c r="H14" s="8">
        <v>194</v>
      </c>
      <c r="I14" s="8">
        <v>215</v>
      </c>
      <c r="J14" s="8">
        <v>160</v>
      </c>
      <c r="K14" s="8">
        <v>198</v>
      </c>
      <c r="L14" s="51">
        <f t="shared" si="1"/>
        <v>1153</v>
      </c>
      <c r="M14" s="2">
        <f t="shared" si="2"/>
        <v>1105</v>
      </c>
      <c r="N14" s="11">
        <f t="shared" si="3"/>
        <v>184.16666666666666</v>
      </c>
    </row>
    <row r="15" spans="1:16" ht="15.75">
      <c r="A15" t="s">
        <v>15</v>
      </c>
      <c r="B15" s="2" t="s">
        <v>59</v>
      </c>
      <c r="C15" s="2" t="s">
        <v>28</v>
      </c>
      <c r="D15" s="6">
        <v>8</v>
      </c>
      <c r="E15" s="3">
        <f t="shared" si="0"/>
        <v>48</v>
      </c>
      <c r="F15" s="8">
        <v>187</v>
      </c>
      <c r="G15" s="8">
        <v>187</v>
      </c>
      <c r="H15" s="8">
        <v>154</v>
      </c>
      <c r="I15" s="8">
        <v>209</v>
      </c>
      <c r="J15" s="8">
        <v>170</v>
      </c>
      <c r="K15" s="8">
        <v>179</v>
      </c>
      <c r="L15" s="51">
        <f t="shared" si="1"/>
        <v>1134</v>
      </c>
      <c r="M15" s="2">
        <f t="shared" si="2"/>
        <v>1086</v>
      </c>
      <c r="N15" s="11">
        <f t="shared" si="3"/>
        <v>181</v>
      </c>
    </row>
    <row r="16" spans="1:16" ht="15.75">
      <c r="A16" t="s">
        <v>16</v>
      </c>
      <c r="B16" s="13" t="s">
        <v>50</v>
      </c>
      <c r="C16" s="13" t="s">
        <v>28</v>
      </c>
      <c r="D16" s="14">
        <v>8</v>
      </c>
      <c r="E16" s="3">
        <f t="shared" si="0"/>
        <v>48</v>
      </c>
      <c r="F16" s="8">
        <v>195</v>
      </c>
      <c r="G16" s="8">
        <v>191</v>
      </c>
      <c r="H16" s="8">
        <v>148</v>
      </c>
      <c r="I16" s="8">
        <v>178</v>
      </c>
      <c r="J16" s="8">
        <v>189</v>
      </c>
      <c r="K16" s="8">
        <v>165</v>
      </c>
      <c r="L16" s="51">
        <f t="shared" si="1"/>
        <v>1114</v>
      </c>
      <c r="M16" s="2">
        <f t="shared" si="2"/>
        <v>1066</v>
      </c>
      <c r="N16" s="11">
        <f t="shared" si="3"/>
        <v>177.66666666666666</v>
      </c>
    </row>
    <row r="17" spans="1:14" ht="15.75">
      <c r="A17" t="s">
        <v>17</v>
      </c>
      <c r="B17" s="2" t="s">
        <v>51</v>
      </c>
      <c r="C17" s="2" t="s">
        <v>28</v>
      </c>
      <c r="D17" s="6">
        <v>8</v>
      </c>
      <c r="E17" s="3">
        <f t="shared" si="0"/>
        <v>48</v>
      </c>
      <c r="F17" s="8">
        <v>202</v>
      </c>
      <c r="G17" s="8">
        <v>166</v>
      </c>
      <c r="H17" s="8">
        <v>172</v>
      </c>
      <c r="I17" s="8">
        <v>137</v>
      </c>
      <c r="J17" s="8">
        <v>178</v>
      </c>
      <c r="K17" s="8">
        <v>209</v>
      </c>
      <c r="L17" s="51">
        <f t="shared" si="1"/>
        <v>1112</v>
      </c>
      <c r="M17" s="2">
        <f t="shared" si="2"/>
        <v>1064</v>
      </c>
      <c r="N17" s="11">
        <f t="shared" si="3"/>
        <v>177.33333333333334</v>
      </c>
    </row>
    <row r="18" spans="1:14" ht="15.75">
      <c r="A18" t="s">
        <v>18</v>
      </c>
      <c r="B18" s="2" t="s">
        <v>31</v>
      </c>
      <c r="C18" s="2" t="s">
        <v>28</v>
      </c>
      <c r="D18" s="6">
        <v>8</v>
      </c>
      <c r="E18" s="3">
        <f t="shared" si="0"/>
        <v>48</v>
      </c>
      <c r="F18" s="8">
        <v>165</v>
      </c>
      <c r="G18" s="8">
        <v>198</v>
      </c>
      <c r="H18" s="8">
        <v>170</v>
      </c>
      <c r="I18" s="8">
        <v>169</v>
      </c>
      <c r="J18" s="8">
        <v>202</v>
      </c>
      <c r="K18" s="8">
        <v>158</v>
      </c>
      <c r="L18" s="51">
        <f t="shared" si="1"/>
        <v>1110</v>
      </c>
      <c r="M18" s="2">
        <f t="shared" si="2"/>
        <v>1062</v>
      </c>
      <c r="N18" s="11">
        <f t="shared" si="3"/>
        <v>177</v>
      </c>
    </row>
    <row r="19" spans="1:14" ht="15.75">
      <c r="A19" t="s">
        <v>19</v>
      </c>
      <c r="B19" s="2" t="s">
        <v>65</v>
      </c>
      <c r="C19" s="2" t="s">
        <v>28</v>
      </c>
      <c r="D19" s="6">
        <v>8</v>
      </c>
      <c r="E19" s="3">
        <f t="shared" si="0"/>
        <v>48</v>
      </c>
      <c r="F19" s="8">
        <v>195</v>
      </c>
      <c r="G19" s="8">
        <v>178</v>
      </c>
      <c r="H19" s="8">
        <v>157</v>
      </c>
      <c r="I19" s="8">
        <v>164</v>
      </c>
      <c r="J19" s="8">
        <v>181</v>
      </c>
      <c r="K19" s="8">
        <v>185</v>
      </c>
      <c r="L19" s="51">
        <f t="shared" si="1"/>
        <v>1108</v>
      </c>
      <c r="M19" s="2">
        <f t="shared" si="2"/>
        <v>1060</v>
      </c>
      <c r="N19" s="11">
        <f t="shared" si="3"/>
        <v>176.66666666666666</v>
      </c>
    </row>
    <row r="20" spans="1:14" ht="15.75">
      <c r="A20" t="s">
        <v>20</v>
      </c>
      <c r="B20" s="2" t="s">
        <v>55</v>
      </c>
      <c r="C20" s="2" t="s">
        <v>28</v>
      </c>
      <c r="D20" s="6">
        <v>8</v>
      </c>
      <c r="E20" s="3">
        <f t="shared" si="0"/>
        <v>48</v>
      </c>
      <c r="F20" s="8">
        <v>159</v>
      </c>
      <c r="G20" s="8">
        <v>166</v>
      </c>
      <c r="H20" s="8">
        <v>169</v>
      </c>
      <c r="I20" s="8">
        <v>153</v>
      </c>
      <c r="J20" s="8">
        <v>192</v>
      </c>
      <c r="K20" s="8">
        <v>188</v>
      </c>
      <c r="L20" s="51">
        <f t="shared" si="1"/>
        <v>1075</v>
      </c>
      <c r="M20" s="2">
        <f t="shared" si="2"/>
        <v>1027</v>
      </c>
      <c r="N20" s="11">
        <f t="shared" si="3"/>
        <v>171.16666666666666</v>
      </c>
    </row>
    <row r="21" spans="1:14" ht="15.75">
      <c r="A21" t="s">
        <v>21</v>
      </c>
      <c r="B21" s="2" t="s">
        <v>68</v>
      </c>
      <c r="C21" s="2" t="s">
        <v>28</v>
      </c>
      <c r="D21" s="6">
        <v>8</v>
      </c>
      <c r="E21" s="8">
        <f t="shared" si="0"/>
        <v>48</v>
      </c>
      <c r="F21" s="3">
        <v>183</v>
      </c>
      <c r="G21" s="15">
        <v>160</v>
      </c>
      <c r="H21" s="8">
        <v>170</v>
      </c>
      <c r="I21" s="8">
        <v>184</v>
      </c>
      <c r="J21" s="8">
        <v>149</v>
      </c>
      <c r="K21" s="8">
        <v>181</v>
      </c>
      <c r="L21" s="51">
        <f t="shared" si="1"/>
        <v>1075</v>
      </c>
      <c r="M21" s="2">
        <f t="shared" si="2"/>
        <v>1027</v>
      </c>
      <c r="N21" s="11">
        <f t="shared" si="3"/>
        <v>171.16666666666666</v>
      </c>
    </row>
    <row r="22" spans="1:14" ht="15.75">
      <c r="A22" t="s">
        <v>70</v>
      </c>
      <c r="B22" s="2" t="s">
        <v>64</v>
      </c>
      <c r="C22" s="2" t="s">
        <v>28</v>
      </c>
      <c r="D22" s="6">
        <v>8</v>
      </c>
      <c r="E22" s="3">
        <f t="shared" si="0"/>
        <v>48</v>
      </c>
      <c r="F22" s="8">
        <v>149</v>
      </c>
      <c r="G22" s="8">
        <v>192</v>
      </c>
      <c r="H22" s="8">
        <v>158</v>
      </c>
      <c r="I22" s="8">
        <v>200</v>
      </c>
      <c r="J22" s="8">
        <v>170</v>
      </c>
      <c r="K22" s="8">
        <v>151</v>
      </c>
      <c r="L22" s="51">
        <f t="shared" si="1"/>
        <v>1068</v>
      </c>
      <c r="M22" s="2">
        <f t="shared" si="2"/>
        <v>1020</v>
      </c>
      <c r="N22" s="11">
        <f t="shared" si="3"/>
        <v>170</v>
      </c>
    </row>
    <row r="23" spans="1:14" ht="15.75">
      <c r="A23" t="s">
        <v>71</v>
      </c>
      <c r="B23" s="2" t="s">
        <v>53</v>
      </c>
      <c r="C23" s="12" t="s">
        <v>28</v>
      </c>
      <c r="D23" s="6">
        <v>8</v>
      </c>
      <c r="E23" s="3">
        <f t="shared" si="0"/>
        <v>48</v>
      </c>
      <c r="F23" s="8">
        <v>160</v>
      </c>
      <c r="G23" s="8">
        <v>126</v>
      </c>
      <c r="H23" s="8">
        <v>159</v>
      </c>
      <c r="I23" s="8">
        <v>212</v>
      </c>
      <c r="J23" s="8">
        <v>187</v>
      </c>
      <c r="K23" s="8">
        <v>154</v>
      </c>
      <c r="L23" s="51">
        <f t="shared" si="1"/>
        <v>1046</v>
      </c>
      <c r="M23" s="2">
        <f t="shared" si="2"/>
        <v>998</v>
      </c>
      <c r="N23" s="11">
        <f t="shared" si="3"/>
        <v>166.33333333333334</v>
      </c>
    </row>
    <row r="24" spans="1:14" ht="15.75">
      <c r="A24" t="s">
        <v>72</v>
      </c>
      <c r="B24" s="2" t="s">
        <v>33</v>
      </c>
      <c r="C24" s="2" t="s">
        <v>28</v>
      </c>
      <c r="D24" s="6">
        <v>8</v>
      </c>
      <c r="E24" s="3">
        <f t="shared" si="0"/>
        <v>48</v>
      </c>
      <c r="F24" s="8">
        <v>148</v>
      </c>
      <c r="G24" s="8">
        <v>174</v>
      </c>
      <c r="H24" s="8">
        <v>155</v>
      </c>
      <c r="I24" s="8">
        <v>143</v>
      </c>
      <c r="J24" s="8">
        <v>167</v>
      </c>
      <c r="K24" s="8">
        <v>200</v>
      </c>
      <c r="L24" s="51">
        <f t="shared" si="1"/>
        <v>1035</v>
      </c>
      <c r="M24" s="2">
        <f t="shared" si="2"/>
        <v>987</v>
      </c>
      <c r="N24" s="11">
        <f t="shared" si="3"/>
        <v>164.5</v>
      </c>
    </row>
    <row r="25" spans="1:14" ht="15.75">
      <c r="A25" t="s">
        <v>73</v>
      </c>
      <c r="B25" s="2" t="s">
        <v>32</v>
      </c>
      <c r="C25" s="2" t="s">
        <v>28</v>
      </c>
      <c r="D25" s="6">
        <v>8</v>
      </c>
      <c r="E25" s="3">
        <f t="shared" si="0"/>
        <v>48</v>
      </c>
      <c r="F25" s="8">
        <v>124</v>
      </c>
      <c r="G25" s="8">
        <v>139</v>
      </c>
      <c r="H25" s="8">
        <v>202</v>
      </c>
      <c r="I25" s="8">
        <v>177</v>
      </c>
      <c r="J25" s="8">
        <v>160</v>
      </c>
      <c r="K25" s="8">
        <v>164</v>
      </c>
      <c r="L25" s="51">
        <f t="shared" si="1"/>
        <v>1014</v>
      </c>
      <c r="M25" s="2">
        <f t="shared" si="2"/>
        <v>966</v>
      </c>
      <c r="N25" s="11">
        <f t="shared" si="3"/>
        <v>161</v>
      </c>
    </row>
    <row r="26" spans="1:14" ht="15.75">
      <c r="A26" t="s">
        <v>74</v>
      </c>
      <c r="B26" s="2" t="s">
        <v>48</v>
      </c>
      <c r="C26" s="2" t="s">
        <v>28</v>
      </c>
      <c r="D26" s="6">
        <v>8</v>
      </c>
      <c r="E26" s="8">
        <f t="shared" si="0"/>
        <v>48</v>
      </c>
      <c r="F26" s="3">
        <v>145</v>
      </c>
      <c r="G26" s="8">
        <v>159</v>
      </c>
      <c r="H26" s="8">
        <v>178</v>
      </c>
      <c r="I26" s="8">
        <v>141</v>
      </c>
      <c r="J26" s="8">
        <v>159</v>
      </c>
      <c r="K26" s="8">
        <v>105</v>
      </c>
      <c r="L26" s="51">
        <f t="shared" si="1"/>
        <v>935</v>
      </c>
      <c r="M26" s="2">
        <f t="shared" si="2"/>
        <v>887</v>
      </c>
      <c r="N26" s="11">
        <f t="shared" si="3"/>
        <v>147.83333333333334</v>
      </c>
    </row>
    <row r="27" spans="1:14" ht="15.75">
      <c r="B27" s="52"/>
      <c r="C27" s="52"/>
      <c r="D27" s="53"/>
      <c r="E27" s="54"/>
      <c r="F27" s="55"/>
      <c r="G27" s="55"/>
      <c r="H27" s="55"/>
      <c r="I27" s="55"/>
      <c r="J27" s="55"/>
      <c r="K27" s="55"/>
      <c r="L27" s="57"/>
      <c r="M27" s="52"/>
      <c r="N27" s="56"/>
    </row>
    <row r="28" spans="1:14">
      <c r="B28" s="18"/>
      <c r="C28" s="18"/>
      <c r="D28" s="14"/>
      <c r="E28" s="39"/>
      <c r="F28" s="38"/>
      <c r="G28" s="39"/>
      <c r="H28" s="39"/>
      <c r="I28" s="39"/>
      <c r="J28" s="39"/>
      <c r="K28" s="39"/>
      <c r="L28" s="39"/>
      <c r="M28" s="18"/>
      <c r="N28" s="41"/>
    </row>
    <row r="29" spans="1:14">
      <c r="B29" s="18"/>
      <c r="C29" s="18"/>
      <c r="D29" s="14"/>
      <c r="E29" s="39"/>
      <c r="F29" s="38"/>
      <c r="G29" s="40"/>
      <c r="H29" s="39"/>
      <c r="I29" s="39"/>
      <c r="J29" s="39"/>
      <c r="K29" s="39"/>
      <c r="L29" s="39"/>
      <c r="M29" s="18"/>
      <c r="N29" s="41"/>
    </row>
    <row r="30" spans="1:14">
      <c r="B30" s="18"/>
      <c r="C30" s="18"/>
      <c r="D30" s="14"/>
      <c r="E30" s="38"/>
      <c r="F30" s="39"/>
      <c r="G30" s="39"/>
      <c r="H30" s="39"/>
      <c r="I30" s="39"/>
      <c r="J30" s="39"/>
      <c r="K30" s="39"/>
      <c r="L30" s="39"/>
      <c r="M30" s="18"/>
      <c r="N30" s="41"/>
    </row>
    <row r="31" spans="1:14">
      <c r="B31" s="18"/>
      <c r="C31" s="18"/>
      <c r="D31" s="14"/>
      <c r="E31" s="38"/>
      <c r="F31" s="39"/>
      <c r="G31" s="40"/>
      <c r="H31" s="39"/>
      <c r="I31" s="39"/>
      <c r="J31" s="39"/>
      <c r="K31" s="39"/>
      <c r="L31" s="39"/>
      <c r="M31" s="18"/>
      <c r="N31" s="41"/>
    </row>
    <row r="32" spans="1:14">
      <c r="B32" s="18"/>
      <c r="C32" s="18"/>
      <c r="D32" s="14"/>
      <c r="E32" s="38"/>
      <c r="F32" s="39"/>
      <c r="G32" s="40"/>
      <c r="H32" s="39"/>
      <c r="I32" s="39"/>
      <c r="J32" s="39"/>
      <c r="K32" s="39"/>
      <c r="L32" s="39"/>
      <c r="M32" s="18"/>
      <c r="N32" s="41"/>
    </row>
    <row r="33" spans="2:14">
      <c r="B33" s="18"/>
      <c r="C33" s="18"/>
      <c r="D33" s="14"/>
      <c r="E33" s="38"/>
      <c r="F33" s="39"/>
      <c r="G33" s="39"/>
      <c r="H33" s="39"/>
      <c r="I33" s="39"/>
      <c r="J33" s="39"/>
      <c r="K33" s="39"/>
      <c r="L33" s="39"/>
      <c r="M33" s="18"/>
      <c r="N33" s="41"/>
    </row>
    <row r="34" spans="2:14">
      <c r="B34" s="18"/>
      <c r="C34" s="18"/>
      <c r="D34" s="14"/>
      <c r="E34" s="38"/>
      <c r="F34" s="39"/>
      <c r="G34" s="39"/>
      <c r="H34" s="39"/>
      <c r="I34" s="39"/>
      <c r="J34" s="39"/>
      <c r="K34" s="39"/>
      <c r="L34" s="39"/>
      <c r="M34" s="18"/>
      <c r="N34" s="41"/>
    </row>
    <row r="35" spans="2:14">
      <c r="B35" s="18"/>
      <c r="C35" s="18"/>
      <c r="D35" s="14"/>
      <c r="E35" s="38"/>
      <c r="F35" s="39"/>
      <c r="G35" s="39"/>
      <c r="H35" s="39"/>
      <c r="I35" s="39"/>
      <c r="J35" s="39"/>
      <c r="K35" s="39"/>
      <c r="L35" s="39"/>
      <c r="M35" s="18"/>
      <c r="N35" s="41"/>
    </row>
    <row r="36" spans="2:14">
      <c r="B36" s="18"/>
      <c r="C36" s="18"/>
      <c r="D36" s="14"/>
      <c r="E36" s="38"/>
      <c r="F36" s="39"/>
      <c r="G36" s="39"/>
      <c r="H36" s="39"/>
      <c r="I36" s="39"/>
      <c r="J36" s="39"/>
      <c r="K36" s="39"/>
      <c r="L36" s="39"/>
      <c r="M36" s="18"/>
      <c r="N36" s="41"/>
    </row>
    <row r="37" spans="2:14">
      <c r="B37" s="18"/>
      <c r="C37" s="18"/>
      <c r="D37" s="14"/>
      <c r="E37" s="38"/>
      <c r="F37" s="39"/>
      <c r="G37" s="39"/>
      <c r="H37" s="39"/>
      <c r="I37" s="39"/>
      <c r="J37" s="39"/>
      <c r="K37" s="39"/>
      <c r="L37" s="39"/>
      <c r="M37" s="18"/>
      <c r="N37" s="41"/>
    </row>
  </sheetData>
  <sortState ref="B6:N26">
    <sortCondition descending="1" ref="L6:L26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5" workbookViewId="0">
      <selection activeCell="R20" sqref="R20"/>
    </sheetView>
  </sheetViews>
  <sheetFormatPr defaultRowHeight="15"/>
  <cols>
    <col min="1" max="1" width="4.140625" customWidth="1"/>
    <col min="2" max="2" width="16.85546875" customWidth="1"/>
    <col min="3" max="3" width="5.7109375" customWidth="1"/>
    <col min="5" max="11" width="5.7109375" customWidth="1"/>
    <col min="12" max="12" width="16.42578125" customWidth="1"/>
  </cols>
  <sheetData>
    <row r="1" spans="1:16" ht="34.5">
      <c r="D1" s="4" t="s">
        <v>105</v>
      </c>
      <c r="E1" s="1"/>
      <c r="F1" s="7"/>
      <c r="G1" s="7"/>
      <c r="H1" s="7"/>
      <c r="I1" s="7"/>
      <c r="J1" s="7"/>
      <c r="K1" s="7"/>
      <c r="L1" s="7"/>
      <c r="N1" s="10"/>
    </row>
    <row r="2" spans="1:16" ht="23.25">
      <c r="G2" s="45" t="s">
        <v>98</v>
      </c>
      <c r="H2" s="46"/>
      <c r="N2" s="10"/>
    </row>
    <row r="3" spans="1:16" ht="23.25">
      <c r="B3" s="47" t="s">
        <v>102</v>
      </c>
      <c r="C3" s="47"/>
      <c r="D3" s="47"/>
      <c r="E3" s="48"/>
      <c r="F3" s="48"/>
      <c r="G3" s="48"/>
      <c r="H3" s="16"/>
      <c r="I3" s="16" t="s">
        <v>26</v>
      </c>
      <c r="J3" s="16"/>
      <c r="K3" s="48"/>
      <c r="N3" s="10"/>
    </row>
    <row r="5" spans="1:16">
      <c r="D5" s="5"/>
      <c r="E5" s="1" t="s">
        <v>25</v>
      </c>
      <c r="F5" s="7" t="s">
        <v>0</v>
      </c>
      <c r="G5" s="7" t="s">
        <v>1</v>
      </c>
      <c r="H5" s="7" t="s">
        <v>2</v>
      </c>
      <c r="I5" s="7" t="s">
        <v>3</v>
      </c>
      <c r="J5" s="7" t="s">
        <v>4</v>
      </c>
      <c r="K5" s="7" t="s">
        <v>5</v>
      </c>
      <c r="L5" s="7" t="s">
        <v>24</v>
      </c>
      <c r="M5" s="7" t="s">
        <v>22</v>
      </c>
      <c r="N5" s="9" t="s">
        <v>23</v>
      </c>
      <c r="P5" s="7"/>
    </row>
    <row r="6" spans="1:16" ht="15.75">
      <c r="A6" t="s">
        <v>6</v>
      </c>
      <c r="B6" s="2" t="s">
        <v>81</v>
      </c>
      <c r="C6" s="2" t="s">
        <v>116</v>
      </c>
      <c r="D6" s="6">
        <v>25</v>
      </c>
      <c r="E6" s="3">
        <f>D6*6</f>
        <v>150</v>
      </c>
      <c r="F6" s="3">
        <v>157</v>
      </c>
      <c r="G6" s="8">
        <v>229</v>
      </c>
      <c r="H6" s="8">
        <v>139</v>
      </c>
      <c r="I6" s="2">
        <v>177</v>
      </c>
      <c r="J6" s="8">
        <v>133</v>
      </c>
      <c r="K6" s="8">
        <v>173</v>
      </c>
      <c r="L6" s="51">
        <f t="shared" ref="L6:L29" si="0">SUM(E6:K6)</f>
        <v>1158</v>
      </c>
      <c r="M6" s="2">
        <f t="shared" ref="M6:M29" si="1">F6+G6+H6+I6+J6+K6</f>
        <v>1008</v>
      </c>
      <c r="N6" s="11">
        <f t="shared" ref="N6:N29" si="2">M6/6</f>
        <v>168</v>
      </c>
    </row>
    <row r="7" spans="1:16" ht="15.75">
      <c r="A7" t="s">
        <v>7</v>
      </c>
      <c r="B7" s="2" t="s">
        <v>62</v>
      </c>
      <c r="C7" s="2" t="s">
        <v>41</v>
      </c>
      <c r="D7" s="6">
        <v>25</v>
      </c>
      <c r="E7" s="3">
        <f>D7*6</f>
        <v>150</v>
      </c>
      <c r="F7" s="8">
        <v>140</v>
      </c>
      <c r="G7" s="8">
        <v>188</v>
      </c>
      <c r="H7" s="8">
        <v>141</v>
      </c>
      <c r="I7" s="8">
        <v>134</v>
      </c>
      <c r="J7" s="8">
        <v>189</v>
      </c>
      <c r="K7" s="8">
        <v>195</v>
      </c>
      <c r="L7" s="51">
        <f t="shared" si="0"/>
        <v>1137</v>
      </c>
      <c r="M7" s="2">
        <f t="shared" si="1"/>
        <v>987</v>
      </c>
      <c r="N7" s="11">
        <f t="shared" si="2"/>
        <v>164.5</v>
      </c>
    </row>
    <row r="8" spans="1:16" ht="15.75">
      <c r="A8" t="s">
        <v>8</v>
      </c>
      <c r="B8" s="2" t="s">
        <v>35</v>
      </c>
      <c r="C8" s="2" t="s">
        <v>30</v>
      </c>
      <c r="D8" s="6">
        <v>15</v>
      </c>
      <c r="E8" s="3">
        <f>D8*6</f>
        <v>90</v>
      </c>
      <c r="F8" s="8">
        <v>178</v>
      </c>
      <c r="G8" s="8">
        <v>166</v>
      </c>
      <c r="H8" s="8">
        <v>120</v>
      </c>
      <c r="I8" s="8">
        <v>156</v>
      </c>
      <c r="J8" s="8">
        <v>196</v>
      </c>
      <c r="K8" s="8">
        <v>227</v>
      </c>
      <c r="L8" s="51">
        <f t="shared" si="0"/>
        <v>1133</v>
      </c>
      <c r="M8" s="2">
        <f t="shared" si="1"/>
        <v>1043</v>
      </c>
      <c r="N8" s="11">
        <f t="shared" si="2"/>
        <v>173.83333333333334</v>
      </c>
    </row>
    <row r="9" spans="1:16" ht="15.75">
      <c r="A9" t="s">
        <v>9</v>
      </c>
      <c r="B9" s="2" t="s">
        <v>89</v>
      </c>
      <c r="C9" s="2" t="s">
        <v>30</v>
      </c>
      <c r="D9" s="6">
        <v>15</v>
      </c>
      <c r="E9" s="3">
        <v>90</v>
      </c>
      <c r="F9" s="8">
        <v>161</v>
      </c>
      <c r="G9" s="8">
        <v>142</v>
      </c>
      <c r="H9" s="8">
        <v>190</v>
      </c>
      <c r="I9" s="8">
        <v>169</v>
      </c>
      <c r="J9" s="8">
        <v>187</v>
      </c>
      <c r="K9" s="8">
        <v>181</v>
      </c>
      <c r="L9" s="51">
        <f t="shared" si="0"/>
        <v>1120</v>
      </c>
      <c r="M9" s="2">
        <f t="shared" si="1"/>
        <v>1030</v>
      </c>
      <c r="N9" s="11">
        <f t="shared" si="2"/>
        <v>171.66666666666666</v>
      </c>
    </row>
    <row r="10" spans="1:16" ht="15.75">
      <c r="A10" t="s">
        <v>10</v>
      </c>
      <c r="B10" s="2" t="s">
        <v>69</v>
      </c>
      <c r="C10" s="2" t="s">
        <v>30</v>
      </c>
      <c r="D10" s="6">
        <v>15</v>
      </c>
      <c r="E10" s="3">
        <f t="shared" ref="E10:E29" si="3">D10*6</f>
        <v>90</v>
      </c>
      <c r="F10" s="3">
        <v>184</v>
      </c>
      <c r="G10" s="8">
        <v>141</v>
      </c>
      <c r="H10" s="8">
        <v>169</v>
      </c>
      <c r="I10" s="8">
        <v>166</v>
      </c>
      <c r="J10" s="8">
        <v>154</v>
      </c>
      <c r="K10" s="8">
        <v>211</v>
      </c>
      <c r="L10" s="51">
        <f t="shared" si="0"/>
        <v>1115</v>
      </c>
      <c r="M10" s="2">
        <f t="shared" si="1"/>
        <v>1025</v>
      </c>
      <c r="N10" s="11">
        <f t="shared" si="2"/>
        <v>170.83333333333334</v>
      </c>
    </row>
    <row r="11" spans="1:16" ht="15.75">
      <c r="A11" t="s">
        <v>11</v>
      </c>
      <c r="B11" s="2" t="s">
        <v>45</v>
      </c>
      <c r="C11" s="2" t="s">
        <v>30</v>
      </c>
      <c r="D11" s="6">
        <v>15</v>
      </c>
      <c r="E11" s="3">
        <f t="shared" si="3"/>
        <v>90</v>
      </c>
      <c r="F11" s="8">
        <v>140</v>
      </c>
      <c r="G11" s="8">
        <v>182</v>
      </c>
      <c r="H11" s="8">
        <v>162</v>
      </c>
      <c r="I11" s="8">
        <v>192</v>
      </c>
      <c r="J11" s="8">
        <v>172</v>
      </c>
      <c r="K11" s="8">
        <v>172</v>
      </c>
      <c r="L11" s="51">
        <f t="shared" si="0"/>
        <v>1110</v>
      </c>
      <c r="M11" s="2">
        <f t="shared" si="1"/>
        <v>1020</v>
      </c>
      <c r="N11" s="11">
        <f t="shared" si="2"/>
        <v>170</v>
      </c>
    </row>
    <row r="12" spans="1:16" ht="15.75">
      <c r="A12" t="s">
        <v>12</v>
      </c>
      <c r="B12" s="2" t="s">
        <v>34</v>
      </c>
      <c r="C12" s="2" t="s">
        <v>30</v>
      </c>
      <c r="D12" s="6">
        <v>15</v>
      </c>
      <c r="E12" s="3">
        <f t="shared" si="3"/>
        <v>90</v>
      </c>
      <c r="F12" s="8">
        <v>186</v>
      </c>
      <c r="G12" s="8">
        <v>150</v>
      </c>
      <c r="H12" s="8">
        <v>175</v>
      </c>
      <c r="I12" s="8">
        <v>179</v>
      </c>
      <c r="J12" s="8">
        <v>183</v>
      </c>
      <c r="K12" s="8">
        <v>146</v>
      </c>
      <c r="L12" s="51">
        <f t="shared" si="0"/>
        <v>1109</v>
      </c>
      <c r="M12" s="2">
        <f t="shared" si="1"/>
        <v>1019</v>
      </c>
      <c r="N12" s="11">
        <f t="shared" si="2"/>
        <v>169.83333333333334</v>
      </c>
    </row>
    <row r="13" spans="1:16" ht="15.75">
      <c r="A13" t="s">
        <v>13</v>
      </c>
      <c r="B13" s="2" t="s">
        <v>56</v>
      </c>
      <c r="C13" s="2" t="s">
        <v>30</v>
      </c>
      <c r="D13" s="6">
        <v>15</v>
      </c>
      <c r="E13" s="3">
        <f t="shared" si="3"/>
        <v>90</v>
      </c>
      <c r="F13" s="8">
        <v>169</v>
      </c>
      <c r="G13" s="8">
        <v>178</v>
      </c>
      <c r="H13" s="8">
        <v>180</v>
      </c>
      <c r="I13" s="8">
        <v>169</v>
      </c>
      <c r="J13" s="8">
        <v>157</v>
      </c>
      <c r="K13" s="8">
        <v>158</v>
      </c>
      <c r="L13" s="51">
        <f t="shared" si="0"/>
        <v>1101</v>
      </c>
      <c r="M13" s="2">
        <f t="shared" si="1"/>
        <v>1011</v>
      </c>
      <c r="N13" s="11">
        <f t="shared" si="2"/>
        <v>168.5</v>
      </c>
    </row>
    <row r="14" spans="1:16" ht="15.75">
      <c r="A14" t="s">
        <v>14</v>
      </c>
      <c r="B14" s="2" t="s">
        <v>29</v>
      </c>
      <c r="C14" s="2" t="s">
        <v>30</v>
      </c>
      <c r="D14" s="6">
        <v>15</v>
      </c>
      <c r="E14" s="3">
        <f t="shared" si="3"/>
        <v>90</v>
      </c>
      <c r="F14" s="8">
        <v>146</v>
      </c>
      <c r="G14" s="8">
        <v>164</v>
      </c>
      <c r="H14" s="8">
        <v>190</v>
      </c>
      <c r="I14" s="8">
        <v>179</v>
      </c>
      <c r="J14" s="8">
        <v>162</v>
      </c>
      <c r="K14" s="8">
        <v>152</v>
      </c>
      <c r="L14" s="51">
        <f t="shared" si="0"/>
        <v>1083</v>
      </c>
      <c r="M14" s="2">
        <f t="shared" si="1"/>
        <v>993</v>
      </c>
      <c r="N14" s="11">
        <f t="shared" si="2"/>
        <v>165.5</v>
      </c>
    </row>
    <row r="15" spans="1:16" ht="15.75">
      <c r="A15" t="s">
        <v>15</v>
      </c>
      <c r="B15" s="2" t="s">
        <v>63</v>
      </c>
      <c r="C15" s="2" t="s">
        <v>41</v>
      </c>
      <c r="D15" s="6">
        <v>25</v>
      </c>
      <c r="E15" s="3">
        <f t="shared" si="3"/>
        <v>150</v>
      </c>
      <c r="F15" s="8">
        <v>170</v>
      </c>
      <c r="G15" s="8">
        <v>149</v>
      </c>
      <c r="H15" s="8">
        <v>147</v>
      </c>
      <c r="I15" s="8">
        <v>147</v>
      </c>
      <c r="J15" s="8">
        <v>147</v>
      </c>
      <c r="K15" s="8">
        <v>171</v>
      </c>
      <c r="L15" s="51">
        <f t="shared" si="0"/>
        <v>1081</v>
      </c>
      <c r="M15" s="2">
        <f t="shared" si="1"/>
        <v>931</v>
      </c>
      <c r="N15" s="11">
        <f t="shared" si="2"/>
        <v>155.16666666666666</v>
      </c>
    </row>
    <row r="16" spans="1:16" ht="15.75">
      <c r="A16" t="s">
        <v>16</v>
      </c>
      <c r="B16" s="2" t="s">
        <v>58</v>
      </c>
      <c r="C16" s="2" t="s">
        <v>116</v>
      </c>
      <c r="D16" s="6">
        <v>25</v>
      </c>
      <c r="E16" s="3">
        <f t="shared" si="3"/>
        <v>150</v>
      </c>
      <c r="F16" s="8">
        <v>147</v>
      </c>
      <c r="G16" s="8">
        <v>126</v>
      </c>
      <c r="H16" s="8">
        <v>188</v>
      </c>
      <c r="I16" s="39">
        <v>115</v>
      </c>
      <c r="J16" s="8">
        <v>169</v>
      </c>
      <c r="K16" s="8">
        <v>175</v>
      </c>
      <c r="L16" s="51">
        <f t="shared" si="0"/>
        <v>1070</v>
      </c>
      <c r="M16" s="2">
        <f t="shared" si="1"/>
        <v>920</v>
      </c>
      <c r="N16" s="11">
        <f t="shared" si="2"/>
        <v>153.33333333333334</v>
      </c>
    </row>
    <row r="17" spans="1:14" ht="15.75">
      <c r="A17" t="s">
        <v>17</v>
      </c>
      <c r="B17" s="2" t="s">
        <v>49</v>
      </c>
      <c r="C17" s="2" t="s">
        <v>116</v>
      </c>
      <c r="D17" s="6">
        <v>25</v>
      </c>
      <c r="E17" s="3">
        <f t="shared" si="3"/>
        <v>150</v>
      </c>
      <c r="F17" s="8">
        <v>150</v>
      </c>
      <c r="G17" s="8">
        <v>182</v>
      </c>
      <c r="H17" s="8">
        <v>151</v>
      </c>
      <c r="I17" s="8">
        <v>118</v>
      </c>
      <c r="J17" s="8">
        <v>174</v>
      </c>
      <c r="K17" s="8">
        <v>139</v>
      </c>
      <c r="L17" s="51">
        <f t="shared" si="0"/>
        <v>1064</v>
      </c>
      <c r="M17" s="2">
        <f t="shared" si="1"/>
        <v>914</v>
      </c>
      <c r="N17" s="11">
        <f t="shared" si="2"/>
        <v>152.33333333333334</v>
      </c>
    </row>
    <row r="18" spans="1:14" ht="15.75">
      <c r="A18" t="s">
        <v>18</v>
      </c>
      <c r="B18" s="2" t="s">
        <v>110</v>
      </c>
      <c r="C18" s="2" t="s">
        <v>30</v>
      </c>
      <c r="D18" s="6">
        <v>15</v>
      </c>
      <c r="E18" s="3">
        <f t="shared" si="3"/>
        <v>90</v>
      </c>
      <c r="F18" s="8">
        <v>139</v>
      </c>
      <c r="G18" s="8">
        <v>199</v>
      </c>
      <c r="H18" s="8">
        <v>167</v>
      </c>
      <c r="I18" s="8">
        <v>159</v>
      </c>
      <c r="J18" s="8">
        <v>137</v>
      </c>
      <c r="K18" s="8">
        <v>161</v>
      </c>
      <c r="L18" s="51">
        <f t="shared" si="0"/>
        <v>1052</v>
      </c>
      <c r="M18" s="2">
        <f t="shared" si="1"/>
        <v>962</v>
      </c>
      <c r="N18" s="11">
        <f t="shared" si="2"/>
        <v>160.33333333333334</v>
      </c>
    </row>
    <row r="19" spans="1:14" ht="15.75">
      <c r="A19" t="s">
        <v>19</v>
      </c>
      <c r="B19" s="12" t="s">
        <v>42</v>
      </c>
      <c r="C19" s="12" t="s">
        <v>30</v>
      </c>
      <c r="D19" s="6">
        <v>15</v>
      </c>
      <c r="E19" s="3">
        <f t="shared" si="3"/>
        <v>90</v>
      </c>
      <c r="F19" s="8">
        <v>178</v>
      </c>
      <c r="G19" s="8">
        <v>130</v>
      </c>
      <c r="H19" s="8">
        <v>180</v>
      </c>
      <c r="I19" s="8">
        <v>148</v>
      </c>
      <c r="J19" s="8">
        <v>167</v>
      </c>
      <c r="K19" s="8">
        <v>147</v>
      </c>
      <c r="L19" s="51">
        <f t="shared" si="0"/>
        <v>1040</v>
      </c>
      <c r="M19" s="2">
        <f t="shared" si="1"/>
        <v>950</v>
      </c>
      <c r="N19" s="11">
        <f t="shared" si="2"/>
        <v>158.33333333333334</v>
      </c>
    </row>
    <row r="20" spans="1:14" ht="15.75">
      <c r="A20" t="s">
        <v>20</v>
      </c>
      <c r="B20" s="2" t="s">
        <v>66</v>
      </c>
      <c r="C20" s="2" t="s">
        <v>30</v>
      </c>
      <c r="D20" s="6">
        <v>15</v>
      </c>
      <c r="E20" s="3">
        <f t="shared" si="3"/>
        <v>90</v>
      </c>
      <c r="F20" s="3">
        <v>128</v>
      </c>
      <c r="G20" s="15">
        <v>128</v>
      </c>
      <c r="H20" s="8">
        <v>212</v>
      </c>
      <c r="I20" s="8">
        <v>141</v>
      </c>
      <c r="J20" s="8">
        <v>178</v>
      </c>
      <c r="K20" s="8">
        <v>156</v>
      </c>
      <c r="L20" s="51">
        <f t="shared" si="0"/>
        <v>1033</v>
      </c>
      <c r="M20" s="2">
        <f t="shared" si="1"/>
        <v>943</v>
      </c>
      <c r="N20" s="11">
        <f t="shared" si="2"/>
        <v>157.16666666666666</v>
      </c>
    </row>
    <row r="21" spans="1:14" ht="15.75">
      <c r="A21" t="s">
        <v>21</v>
      </c>
      <c r="B21" s="2" t="s">
        <v>61</v>
      </c>
      <c r="C21" s="2" t="s">
        <v>30</v>
      </c>
      <c r="D21" s="6">
        <v>15</v>
      </c>
      <c r="E21" s="3">
        <f t="shared" si="3"/>
        <v>90</v>
      </c>
      <c r="F21" s="8">
        <v>147</v>
      </c>
      <c r="G21" s="8">
        <v>152</v>
      </c>
      <c r="H21" s="8">
        <v>165</v>
      </c>
      <c r="I21" s="8">
        <v>141</v>
      </c>
      <c r="J21" s="8">
        <v>161</v>
      </c>
      <c r="K21" s="8">
        <v>169</v>
      </c>
      <c r="L21" s="51">
        <f t="shared" si="0"/>
        <v>1025</v>
      </c>
      <c r="M21" s="2">
        <f t="shared" si="1"/>
        <v>935</v>
      </c>
      <c r="N21" s="11">
        <f t="shared" si="2"/>
        <v>155.83333333333334</v>
      </c>
    </row>
    <row r="22" spans="1:14" ht="15.75">
      <c r="A22" t="s">
        <v>70</v>
      </c>
      <c r="B22" s="2" t="s">
        <v>43</v>
      </c>
      <c r="C22" s="2" t="s">
        <v>41</v>
      </c>
      <c r="D22" s="6">
        <v>25</v>
      </c>
      <c r="E22" s="3">
        <f t="shared" si="3"/>
        <v>150</v>
      </c>
      <c r="F22" s="8">
        <v>145</v>
      </c>
      <c r="G22" s="8">
        <v>127</v>
      </c>
      <c r="H22" s="8">
        <v>142</v>
      </c>
      <c r="I22" s="8">
        <v>166</v>
      </c>
      <c r="J22" s="8">
        <v>156</v>
      </c>
      <c r="K22" s="8">
        <v>137</v>
      </c>
      <c r="L22" s="51">
        <f t="shared" si="0"/>
        <v>1023</v>
      </c>
      <c r="M22" s="2">
        <f t="shared" si="1"/>
        <v>873</v>
      </c>
      <c r="N22" s="11">
        <f t="shared" si="2"/>
        <v>145.5</v>
      </c>
    </row>
    <row r="23" spans="1:14" ht="15.75">
      <c r="A23" t="s">
        <v>71</v>
      </c>
      <c r="B23" s="2" t="s">
        <v>44</v>
      </c>
      <c r="C23" s="2" t="s">
        <v>41</v>
      </c>
      <c r="D23" s="6">
        <v>25</v>
      </c>
      <c r="E23" s="3">
        <f t="shared" si="3"/>
        <v>150</v>
      </c>
      <c r="F23" s="8">
        <v>130</v>
      </c>
      <c r="G23" s="8">
        <v>138</v>
      </c>
      <c r="H23" s="8">
        <v>121</v>
      </c>
      <c r="I23" s="8">
        <v>128</v>
      </c>
      <c r="J23" s="8">
        <v>154</v>
      </c>
      <c r="K23" s="8">
        <v>188</v>
      </c>
      <c r="L23" s="51">
        <f t="shared" si="0"/>
        <v>1009</v>
      </c>
      <c r="M23" s="2">
        <f t="shared" si="1"/>
        <v>859</v>
      </c>
      <c r="N23" s="11">
        <f t="shared" si="2"/>
        <v>143.16666666666666</v>
      </c>
    </row>
    <row r="24" spans="1:14" ht="15.75">
      <c r="A24" t="s">
        <v>72</v>
      </c>
      <c r="B24" s="2" t="s">
        <v>40</v>
      </c>
      <c r="C24" s="2" t="s">
        <v>116</v>
      </c>
      <c r="D24" s="6">
        <v>25</v>
      </c>
      <c r="E24" s="3">
        <f t="shared" si="3"/>
        <v>150</v>
      </c>
      <c r="F24" s="8">
        <v>180</v>
      </c>
      <c r="G24" s="8">
        <v>111</v>
      </c>
      <c r="H24" s="8">
        <v>141</v>
      </c>
      <c r="I24" s="8">
        <v>157</v>
      </c>
      <c r="J24" s="8">
        <v>129</v>
      </c>
      <c r="K24" s="8">
        <v>139</v>
      </c>
      <c r="L24" s="51">
        <f t="shared" si="0"/>
        <v>1007</v>
      </c>
      <c r="M24" s="2">
        <f t="shared" si="1"/>
        <v>857</v>
      </c>
      <c r="N24" s="11">
        <f t="shared" si="2"/>
        <v>142.83333333333334</v>
      </c>
    </row>
    <row r="25" spans="1:14" ht="15.75">
      <c r="A25" t="s">
        <v>73</v>
      </c>
      <c r="B25" s="2" t="s">
        <v>52</v>
      </c>
      <c r="C25" s="2" t="s">
        <v>30</v>
      </c>
      <c r="D25" s="6">
        <v>15</v>
      </c>
      <c r="E25" s="3">
        <f t="shared" si="3"/>
        <v>90</v>
      </c>
      <c r="F25" s="8">
        <v>190</v>
      </c>
      <c r="G25" s="8">
        <v>139</v>
      </c>
      <c r="H25" s="8">
        <v>114</v>
      </c>
      <c r="I25" s="8">
        <v>134</v>
      </c>
      <c r="J25" s="8">
        <v>146</v>
      </c>
      <c r="K25" s="8">
        <v>190</v>
      </c>
      <c r="L25" s="51">
        <f t="shared" si="0"/>
        <v>1003</v>
      </c>
      <c r="M25" s="2">
        <f t="shared" si="1"/>
        <v>913</v>
      </c>
      <c r="N25" s="11">
        <f t="shared" si="2"/>
        <v>152.16666666666666</v>
      </c>
    </row>
    <row r="26" spans="1:14" ht="15.75">
      <c r="A26" t="s">
        <v>74</v>
      </c>
      <c r="B26" s="2" t="s">
        <v>82</v>
      </c>
      <c r="C26" s="2" t="s">
        <v>116</v>
      </c>
      <c r="D26" s="6">
        <v>25</v>
      </c>
      <c r="E26" s="3">
        <f t="shared" si="3"/>
        <v>150</v>
      </c>
      <c r="F26" s="3">
        <v>117</v>
      </c>
      <c r="G26" s="15">
        <v>103</v>
      </c>
      <c r="H26" s="8">
        <v>165</v>
      </c>
      <c r="I26" s="8">
        <v>129</v>
      </c>
      <c r="J26" s="8">
        <v>146</v>
      </c>
      <c r="K26" s="8">
        <v>167</v>
      </c>
      <c r="L26" s="51">
        <f t="shared" si="0"/>
        <v>977</v>
      </c>
      <c r="M26" s="2">
        <f t="shared" si="1"/>
        <v>827</v>
      </c>
      <c r="N26" s="11">
        <f t="shared" si="2"/>
        <v>137.83333333333334</v>
      </c>
    </row>
    <row r="27" spans="1:14" ht="15.75">
      <c r="A27" t="s">
        <v>84</v>
      </c>
      <c r="B27" s="2" t="s">
        <v>80</v>
      </c>
      <c r="C27" s="2" t="s">
        <v>116</v>
      </c>
      <c r="D27" s="6">
        <v>25</v>
      </c>
      <c r="E27" s="3">
        <f t="shared" si="3"/>
        <v>150</v>
      </c>
      <c r="F27" s="8">
        <v>141</v>
      </c>
      <c r="G27" s="8">
        <v>143</v>
      </c>
      <c r="H27" s="8">
        <v>125</v>
      </c>
      <c r="I27" s="8">
        <v>145</v>
      </c>
      <c r="J27" s="8">
        <v>129</v>
      </c>
      <c r="K27" s="8">
        <v>128</v>
      </c>
      <c r="L27" s="51">
        <f t="shared" si="0"/>
        <v>961</v>
      </c>
      <c r="M27" s="2">
        <f t="shared" si="1"/>
        <v>811</v>
      </c>
      <c r="N27" s="11">
        <f t="shared" si="2"/>
        <v>135.16666666666666</v>
      </c>
    </row>
    <row r="28" spans="1:14" ht="15.75">
      <c r="A28" t="s">
        <v>85</v>
      </c>
      <c r="B28" s="2" t="s">
        <v>83</v>
      </c>
      <c r="C28" s="2" t="s">
        <v>116</v>
      </c>
      <c r="D28" s="6">
        <v>25</v>
      </c>
      <c r="E28" s="3">
        <f t="shared" si="3"/>
        <v>150</v>
      </c>
      <c r="F28" s="8">
        <v>106</v>
      </c>
      <c r="G28" s="8">
        <v>154</v>
      </c>
      <c r="H28" s="8">
        <v>114</v>
      </c>
      <c r="I28" s="8">
        <v>117</v>
      </c>
      <c r="J28" s="8">
        <v>185</v>
      </c>
      <c r="K28" s="8">
        <v>133</v>
      </c>
      <c r="L28" s="51">
        <f t="shared" si="0"/>
        <v>959</v>
      </c>
      <c r="M28" s="2">
        <f t="shared" si="1"/>
        <v>809</v>
      </c>
      <c r="N28" s="11">
        <f t="shared" si="2"/>
        <v>134.83333333333334</v>
      </c>
    </row>
    <row r="29" spans="1:14" ht="15.75">
      <c r="A29" t="s">
        <v>86</v>
      </c>
      <c r="B29" s="2" t="s">
        <v>36</v>
      </c>
      <c r="C29" s="2" t="s">
        <v>30</v>
      </c>
      <c r="D29" s="6">
        <v>15</v>
      </c>
      <c r="E29" s="3">
        <f t="shared" si="3"/>
        <v>90</v>
      </c>
      <c r="F29" s="8">
        <v>110</v>
      </c>
      <c r="G29" s="8">
        <v>140</v>
      </c>
      <c r="H29" s="8">
        <v>141</v>
      </c>
      <c r="I29" s="8">
        <v>126</v>
      </c>
      <c r="J29" s="8">
        <v>136</v>
      </c>
      <c r="K29" s="8">
        <v>135</v>
      </c>
      <c r="L29" s="51">
        <f t="shared" si="0"/>
        <v>878</v>
      </c>
      <c r="M29" s="2">
        <f t="shared" si="1"/>
        <v>788</v>
      </c>
      <c r="N29" s="11">
        <f t="shared" si="2"/>
        <v>131.33333333333334</v>
      </c>
    </row>
    <row r="31" spans="1:14">
      <c r="A31" s="18" t="s">
        <v>118</v>
      </c>
      <c r="B31" s="18"/>
      <c r="C31" s="18"/>
      <c r="D31" s="14"/>
      <c r="E31" s="38"/>
      <c r="F31" s="39"/>
      <c r="G31" s="40"/>
      <c r="H31" s="39"/>
      <c r="I31" s="39"/>
      <c r="J31" s="39"/>
      <c r="K31" s="39"/>
      <c r="L31" s="39"/>
      <c r="M31" s="18"/>
      <c r="N31" s="41"/>
    </row>
    <row r="32" spans="1:14">
      <c r="A32" s="18"/>
      <c r="B32" s="18"/>
      <c r="C32" s="18"/>
      <c r="D32" s="14"/>
      <c r="E32" s="38"/>
      <c r="F32" s="39"/>
      <c r="G32" s="40"/>
      <c r="H32" s="39"/>
      <c r="I32" s="39"/>
      <c r="J32" s="39"/>
      <c r="K32" s="39"/>
      <c r="L32" s="39"/>
      <c r="M32" s="18"/>
      <c r="N32" s="41"/>
    </row>
    <row r="33" spans="1:15">
      <c r="A33" s="18"/>
      <c r="B33" s="18"/>
      <c r="C33" s="18"/>
      <c r="D33" s="14"/>
      <c r="E33" s="38"/>
      <c r="F33" s="39"/>
      <c r="G33" s="39"/>
      <c r="H33" s="39"/>
      <c r="I33" s="39"/>
      <c r="J33" s="39"/>
      <c r="K33" s="39"/>
      <c r="L33" s="39"/>
      <c r="M33" s="18"/>
      <c r="N33" s="41"/>
    </row>
    <row r="34" spans="1:15">
      <c r="A34" s="18"/>
      <c r="B34" s="18"/>
      <c r="C34" s="18"/>
      <c r="D34" s="14"/>
      <c r="E34" s="38"/>
      <c r="F34" s="39"/>
      <c r="G34" s="39"/>
      <c r="H34" s="39"/>
      <c r="I34" s="39"/>
      <c r="J34" s="39"/>
      <c r="K34" s="39"/>
      <c r="L34" s="39"/>
      <c r="M34" s="18"/>
      <c r="N34" s="41"/>
    </row>
    <row r="35" spans="1:15">
      <c r="A35" s="18"/>
      <c r="B35" s="18"/>
      <c r="C35" s="18"/>
      <c r="D35" s="14"/>
      <c r="E35" s="38"/>
      <c r="F35" s="39"/>
      <c r="G35" s="39"/>
      <c r="H35" s="39"/>
      <c r="I35" s="39"/>
      <c r="J35" s="39"/>
      <c r="K35" s="39"/>
      <c r="L35" s="39"/>
      <c r="M35" s="18"/>
      <c r="N35" s="41"/>
    </row>
    <row r="36" spans="1:15">
      <c r="A36" s="18"/>
      <c r="B36" s="18"/>
      <c r="C36" s="18"/>
      <c r="D36" s="14"/>
      <c r="E36" s="38"/>
      <c r="F36" s="39"/>
      <c r="G36" s="39"/>
      <c r="H36" s="39"/>
      <c r="I36" s="39"/>
      <c r="J36" s="39"/>
      <c r="K36" s="39"/>
      <c r="L36" s="39"/>
      <c r="M36" s="18"/>
      <c r="N36" s="41"/>
      <c r="O36" s="18"/>
    </row>
    <row r="37" spans="1:15">
      <c r="A37" s="18"/>
      <c r="B37" s="18"/>
      <c r="C37" s="18"/>
      <c r="D37" s="14"/>
      <c r="E37" s="38"/>
      <c r="F37" s="39"/>
      <c r="G37" s="39"/>
      <c r="H37" s="39"/>
      <c r="I37" s="39"/>
      <c r="J37" s="39"/>
      <c r="K37" s="39"/>
      <c r="L37" s="39"/>
      <c r="M37" s="18"/>
      <c r="N37" s="41"/>
      <c r="O37" s="18"/>
    </row>
    <row r="38" spans="1: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</sheetData>
  <sortState ref="B6:N29">
    <sortCondition descending="1" ref="L6:L29"/>
  </sortState>
  <pageMargins left="0.70866141732283472" right="0.70866141732283472" top="0.35433070866141736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K22" sqref="K22"/>
    </sheetView>
  </sheetViews>
  <sheetFormatPr defaultRowHeight="15"/>
  <cols>
    <col min="1" max="1" width="4.140625" customWidth="1"/>
    <col min="2" max="2" width="23.42578125" customWidth="1"/>
    <col min="3" max="3" width="11.140625" customWidth="1"/>
    <col min="5" max="5" width="3.28515625" customWidth="1"/>
    <col min="6" max="6" width="4.5703125" customWidth="1"/>
  </cols>
  <sheetData>
    <row r="1" spans="1:9" ht="34.5">
      <c r="A1" s="4" t="s">
        <v>105</v>
      </c>
      <c r="B1" s="1"/>
      <c r="C1" s="7"/>
      <c r="D1" s="7"/>
      <c r="E1" s="7"/>
      <c r="F1" s="7"/>
      <c r="G1" s="7"/>
      <c r="H1" s="7"/>
    </row>
    <row r="2" spans="1:9" ht="23.25">
      <c r="C2" s="45" t="s">
        <v>98</v>
      </c>
      <c r="D2" s="46"/>
      <c r="E2" s="16"/>
      <c r="F2" s="16" t="s">
        <v>26</v>
      </c>
      <c r="G2" s="16"/>
    </row>
    <row r="3" spans="1:9" ht="26.25">
      <c r="A3" s="27" t="s">
        <v>78</v>
      </c>
    </row>
    <row r="4" spans="1:9" ht="15.75" thickBot="1"/>
    <row r="5" spans="1:9">
      <c r="A5" t="s">
        <v>6</v>
      </c>
      <c r="B5" s="43" t="s">
        <v>91</v>
      </c>
      <c r="C5" s="19"/>
      <c r="D5" s="20"/>
      <c r="F5" s="18"/>
      <c r="G5" s="18"/>
      <c r="H5" s="18"/>
      <c r="I5" s="18"/>
    </row>
    <row r="6" spans="1:9">
      <c r="B6" s="34" t="s">
        <v>37</v>
      </c>
      <c r="C6" s="18">
        <v>1272</v>
      </c>
      <c r="D6" s="22"/>
      <c r="F6" s="18"/>
      <c r="G6" s="18"/>
      <c r="H6" s="18"/>
      <c r="I6" s="18"/>
    </row>
    <row r="7" spans="1:9" ht="15.75" thickBot="1">
      <c r="B7" s="35" t="s">
        <v>92</v>
      </c>
      <c r="C7" s="24">
        <v>1341</v>
      </c>
      <c r="D7" s="25">
        <f>C6+C7</f>
        <v>2613</v>
      </c>
      <c r="F7" s="18"/>
      <c r="G7" s="18"/>
      <c r="H7" s="18"/>
      <c r="I7" s="18"/>
    </row>
    <row r="8" spans="1:9" ht="15.75" thickBot="1">
      <c r="B8" s="50"/>
      <c r="C8" s="18"/>
      <c r="D8" s="18"/>
      <c r="F8" s="18"/>
      <c r="G8" s="18"/>
      <c r="H8" s="18"/>
      <c r="I8" s="18"/>
    </row>
    <row r="9" spans="1:9">
      <c r="A9" t="s">
        <v>7</v>
      </c>
      <c r="B9" s="43" t="s">
        <v>120</v>
      </c>
      <c r="C9" s="19"/>
      <c r="D9" s="20"/>
      <c r="F9" s="18"/>
      <c r="G9" s="18"/>
      <c r="H9" s="18"/>
      <c r="I9" s="18"/>
    </row>
    <row r="10" spans="1:9">
      <c r="B10" s="34" t="s">
        <v>59</v>
      </c>
      <c r="C10" s="18">
        <v>1134</v>
      </c>
      <c r="D10" s="22"/>
      <c r="F10" s="18"/>
      <c r="G10" s="18"/>
      <c r="H10" s="18"/>
      <c r="I10" s="18"/>
    </row>
    <row r="11" spans="1:9" ht="15.75" thickBot="1">
      <c r="B11" s="35" t="s">
        <v>60</v>
      </c>
      <c r="C11" s="24">
        <v>1216</v>
      </c>
      <c r="D11" s="25">
        <v>2350</v>
      </c>
      <c r="F11" s="18"/>
      <c r="G11" s="18"/>
      <c r="H11" s="18"/>
      <c r="I11" s="18"/>
    </row>
    <row r="12" spans="1:9" ht="15.75" thickBot="1">
      <c r="B12" s="50"/>
      <c r="C12" s="18"/>
      <c r="D12" s="18"/>
      <c r="F12" s="18"/>
      <c r="G12" s="18"/>
      <c r="H12" s="18"/>
      <c r="I12" s="18"/>
    </row>
    <row r="13" spans="1:9">
      <c r="A13" t="s">
        <v>8</v>
      </c>
      <c r="B13" s="26" t="s">
        <v>100</v>
      </c>
      <c r="C13" s="19"/>
      <c r="D13" s="20"/>
      <c r="F13" s="18"/>
      <c r="G13" s="18"/>
      <c r="H13" s="18"/>
      <c r="I13" s="18"/>
    </row>
    <row r="14" spans="1:9">
      <c r="B14" s="21" t="s">
        <v>47</v>
      </c>
      <c r="C14" s="18">
        <v>1186</v>
      </c>
      <c r="D14" s="22"/>
      <c r="F14" s="18"/>
      <c r="G14" s="18"/>
      <c r="H14" s="18"/>
      <c r="I14" s="18"/>
    </row>
    <row r="15" spans="1:9" ht="15.75" thickBot="1">
      <c r="B15" s="23" t="s">
        <v>101</v>
      </c>
      <c r="C15" s="24">
        <v>1161</v>
      </c>
      <c r="D15" s="25">
        <f>C14+C15</f>
        <v>2347</v>
      </c>
      <c r="F15" s="18"/>
      <c r="G15" s="18"/>
      <c r="H15" s="18"/>
      <c r="I15" s="18"/>
    </row>
    <row r="16" spans="1:9" ht="15.75" thickBot="1"/>
    <row r="17" spans="1:4">
      <c r="A17" t="s">
        <v>9</v>
      </c>
      <c r="B17" s="44" t="s">
        <v>87</v>
      </c>
      <c r="C17" s="28"/>
      <c r="D17" s="29"/>
    </row>
    <row r="18" spans="1:4">
      <c r="B18" s="30" t="s">
        <v>27</v>
      </c>
      <c r="C18" s="36">
        <v>1213</v>
      </c>
      <c r="D18" s="31"/>
    </row>
    <row r="19" spans="1:4" ht="15.75" thickBot="1">
      <c r="B19" s="32" t="s">
        <v>29</v>
      </c>
      <c r="C19" s="37">
        <v>1083</v>
      </c>
      <c r="D19" s="33">
        <f>C18+C19</f>
        <v>2296</v>
      </c>
    </row>
    <row r="20" spans="1:4" ht="15.75" thickBot="1"/>
    <row r="21" spans="1:4">
      <c r="A21" t="s">
        <v>10</v>
      </c>
      <c r="B21" s="26" t="s">
        <v>108</v>
      </c>
      <c r="C21" s="49"/>
      <c r="D21" s="20"/>
    </row>
    <row r="22" spans="1:4">
      <c r="B22" s="21" t="s">
        <v>109</v>
      </c>
      <c r="C22" s="18">
        <v>1046</v>
      </c>
      <c r="D22" s="22"/>
    </row>
    <row r="23" spans="1:4" ht="15.75" thickBot="1">
      <c r="B23" s="23" t="s">
        <v>54</v>
      </c>
      <c r="C23" s="24">
        <v>1211</v>
      </c>
      <c r="D23" s="25">
        <f>C22+C23</f>
        <v>2257</v>
      </c>
    </row>
    <row r="24" spans="1:4" ht="15.75" thickBot="1"/>
    <row r="25" spans="1:4">
      <c r="A25" t="s">
        <v>11</v>
      </c>
      <c r="B25" s="26" t="s">
        <v>112</v>
      </c>
      <c r="C25" s="19"/>
      <c r="D25" s="20"/>
    </row>
    <row r="26" spans="1:4">
      <c r="B26" s="21" t="s">
        <v>57</v>
      </c>
      <c r="C26" s="18">
        <v>1153</v>
      </c>
      <c r="D26" s="22"/>
    </row>
    <row r="27" spans="1:4" ht="15.75" thickBot="1">
      <c r="B27" s="23" t="s">
        <v>56</v>
      </c>
      <c r="C27" s="24">
        <v>1101</v>
      </c>
      <c r="D27" s="25">
        <f>C26+C27</f>
        <v>2254</v>
      </c>
    </row>
    <row r="28" spans="1:4" ht="15.75" thickBot="1"/>
    <row r="29" spans="1:4">
      <c r="A29" t="s">
        <v>12</v>
      </c>
      <c r="B29" s="43" t="s">
        <v>88</v>
      </c>
      <c r="C29" s="19"/>
      <c r="D29" s="20"/>
    </row>
    <row r="30" spans="1:4">
      <c r="B30" s="34" t="s">
        <v>89</v>
      </c>
      <c r="C30" s="18">
        <v>1120</v>
      </c>
      <c r="D30" s="22"/>
    </row>
    <row r="31" spans="1:4" ht="15.75" thickBot="1">
      <c r="B31" s="35" t="s">
        <v>31</v>
      </c>
      <c r="C31" s="24">
        <v>1110</v>
      </c>
      <c r="D31" s="25">
        <f>C30+C31</f>
        <v>2230</v>
      </c>
    </row>
    <row r="32" spans="1:4" ht="15.75" thickBot="1">
      <c r="B32" s="50"/>
      <c r="C32" s="18"/>
      <c r="D32" s="18"/>
    </row>
    <row r="33" spans="1:4">
      <c r="A33" t="s">
        <v>13</v>
      </c>
      <c r="B33" s="26" t="s">
        <v>119</v>
      </c>
      <c r="C33" s="19"/>
      <c r="D33" s="20"/>
    </row>
    <row r="34" spans="1:4">
      <c r="B34" s="21" t="s">
        <v>68</v>
      </c>
      <c r="C34" s="18">
        <v>1075</v>
      </c>
      <c r="D34" s="22"/>
    </row>
    <row r="35" spans="1:4" ht="15.75" thickBot="1">
      <c r="B35" s="23" t="s">
        <v>69</v>
      </c>
      <c r="C35" s="24">
        <v>1115</v>
      </c>
      <c r="D35" s="25">
        <f>C34+C35</f>
        <v>2190</v>
      </c>
    </row>
    <row r="36" spans="1:4" ht="15.75" thickBot="1"/>
    <row r="37" spans="1:4">
      <c r="A37" t="s">
        <v>14</v>
      </c>
      <c r="B37" s="26" t="s">
        <v>117</v>
      </c>
      <c r="C37" s="19"/>
      <c r="D37" s="20"/>
    </row>
    <row r="38" spans="1:4">
      <c r="B38" s="21" t="s">
        <v>64</v>
      </c>
      <c r="C38" s="18">
        <v>1068</v>
      </c>
      <c r="D38" s="22"/>
    </row>
    <row r="39" spans="1:4" ht="15.75" thickBot="1">
      <c r="B39" s="23" t="s">
        <v>65</v>
      </c>
      <c r="C39" s="24">
        <v>1108</v>
      </c>
      <c r="D39" s="25">
        <f>C38+C39</f>
        <v>2176</v>
      </c>
    </row>
    <row r="40" spans="1:4" ht="15.75" thickBot="1"/>
    <row r="41" spans="1:4">
      <c r="A41" t="s">
        <v>15</v>
      </c>
      <c r="B41" s="26" t="s">
        <v>111</v>
      </c>
      <c r="C41" s="19"/>
      <c r="D41" s="20"/>
    </row>
    <row r="42" spans="1:4">
      <c r="B42" s="21" t="s">
        <v>50</v>
      </c>
      <c r="C42" s="18">
        <v>1114</v>
      </c>
      <c r="D42" s="22"/>
    </row>
    <row r="43" spans="1:4" ht="15.75" thickBot="1">
      <c r="B43" s="23" t="s">
        <v>110</v>
      </c>
      <c r="C43" s="24">
        <v>1052</v>
      </c>
      <c r="D43" s="25">
        <f>C42+C43</f>
        <v>2166</v>
      </c>
    </row>
    <row r="44" spans="1:4" ht="15.75" thickBot="1">
      <c r="B44" s="50"/>
      <c r="C44" s="18"/>
      <c r="D44" s="18"/>
    </row>
    <row r="45" spans="1:4">
      <c r="A45" t="s">
        <v>16</v>
      </c>
      <c r="B45" s="26" t="s">
        <v>75</v>
      </c>
      <c r="C45" s="19"/>
      <c r="D45" s="20"/>
    </row>
    <row r="46" spans="1:4">
      <c r="B46" s="21" t="s">
        <v>76</v>
      </c>
      <c r="C46" s="18">
        <v>1025</v>
      </c>
      <c r="D46" s="22"/>
    </row>
    <row r="47" spans="1:4" ht="15.75" thickBot="1">
      <c r="B47" s="23" t="s">
        <v>62</v>
      </c>
      <c r="C47" s="24">
        <v>1137</v>
      </c>
      <c r="D47" s="25">
        <f>C46+C47</f>
        <v>2162</v>
      </c>
    </row>
    <row r="48" spans="1:4">
      <c r="B48" s="50"/>
      <c r="C48" s="18"/>
      <c r="D48" s="18"/>
    </row>
    <row r="49" spans="1:13">
      <c r="B49" s="50"/>
      <c r="C49" s="18" t="s">
        <v>121</v>
      </c>
      <c r="D49" s="18"/>
    </row>
    <row r="50" spans="1:13">
      <c r="B50" s="50"/>
      <c r="C50" s="18"/>
      <c r="D50" s="18"/>
    </row>
    <row r="51" spans="1:13">
      <c r="B51" s="50"/>
      <c r="C51" s="18"/>
      <c r="D51" s="18"/>
    </row>
    <row r="52" spans="1:13" ht="15.75" thickBot="1">
      <c r="B52" s="50"/>
      <c r="C52" s="18"/>
      <c r="D52" s="18"/>
    </row>
    <row r="53" spans="1:13">
      <c r="A53" t="s">
        <v>17</v>
      </c>
      <c r="B53" s="26" t="s">
        <v>113</v>
      </c>
      <c r="C53" s="19"/>
      <c r="D53" s="20"/>
      <c r="M53">
        <v>1</v>
      </c>
    </row>
    <row r="54" spans="1:13">
      <c r="B54" s="21" t="s">
        <v>55</v>
      </c>
      <c r="C54" s="18">
        <v>1075</v>
      </c>
      <c r="D54" s="22"/>
    </row>
    <row r="55" spans="1:13" ht="15.75" thickBot="1">
      <c r="B55" s="23" t="s">
        <v>58</v>
      </c>
      <c r="C55" s="24">
        <v>1070</v>
      </c>
      <c r="D55" s="25">
        <f>C54+C55</f>
        <v>2145</v>
      </c>
    </row>
    <row r="56" spans="1:13" ht="15.75" thickBot="1"/>
    <row r="57" spans="1:13">
      <c r="A57" t="s">
        <v>18</v>
      </c>
      <c r="B57" s="43" t="s">
        <v>95</v>
      </c>
      <c r="C57" s="19"/>
      <c r="D57" s="20"/>
    </row>
    <row r="58" spans="1:13">
      <c r="B58" s="34" t="s">
        <v>81</v>
      </c>
      <c r="C58" s="18">
        <v>1158</v>
      </c>
      <c r="D58" s="22"/>
    </row>
    <row r="59" spans="1:13" ht="15.75" thickBot="1">
      <c r="B59" s="35" t="s">
        <v>82</v>
      </c>
      <c r="C59" s="24">
        <v>977</v>
      </c>
      <c r="D59" s="25">
        <f>C58+C59</f>
        <v>2135</v>
      </c>
    </row>
    <row r="60" spans="1:13" ht="15.75" thickBot="1"/>
    <row r="61" spans="1:13">
      <c r="A61" t="s">
        <v>19</v>
      </c>
      <c r="B61" s="26" t="s">
        <v>99</v>
      </c>
      <c r="C61" s="19"/>
      <c r="D61" s="20"/>
    </row>
    <row r="62" spans="1:13">
      <c r="B62" s="21" t="s">
        <v>45</v>
      </c>
      <c r="C62" s="18">
        <v>1110</v>
      </c>
      <c r="D62" s="22"/>
    </row>
    <row r="63" spans="1:13" ht="15.75" thickBot="1">
      <c r="B63" s="23" t="s">
        <v>44</v>
      </c>
      <c r="C63" s="24">
        <v>1009</v>
      </c>
      <c r="D63" s="25">
        <f>C62+C63</f>
        <v>2119</v>
      </c>
    </row>
    <row r="64" spans="1:13" ht="15.75" thickBot="1"/>
    <row r="65" spans="1:4">
      <c r="A65" t="s">
        <v>20</v>
      </c>
      <c r="B65" s="26" t="s">
        <v>107</v>
      </c>
      <c r="C65" s="49"/>
      <c r="D65" s="20"/>
    </row>
    <row r="66" spans="1:4">
      <c r="B66" s="21" t="s">
        <v>51</v>
      </c>
      <c r="C66" s="18">
        <v>1112</v>
      </c>
      <c r="D66" s="22"/>
    </row>
    <row r="67" spans="1:4" ht="15.75" thickBot="1">
      <c r="B67" s="23" t="s">
        <v>52</v>
      </c>
      <c r="C67" s="24">
        <v>1003</v>
      </c>
      <c r="D67" s="25">
        <f>C66+C67</f>
        <v>2115</v>
      </c>
    </row>
    <row r="68" spans="1:4" ht="15.75" thickBot="1"/>
    <row r="69" spans="1:4">
      <c r="A69" t="s">
        <v>21</v>
      </c>
      <c r="B69" s="43" t="s">
        <v>90</v>
      </c>
      <c r="C69" s="19"/>
      <c r="D69" s="20"/>
    </row>
    <row r="70" spans="1:4">
      <c r="B70" s="34" t="s">
        <v>33</v>
      </c>
      <c r="C70" s="18">
        <v>1035</v>
      </c>
      <c r="D70" s="22"/>
    </row>
    <row r="71" spans="1:4" ht="15.75" thickBot="1">
      <c r="B71" s="35" t="s">
        <v>32</v>
      </c>
      <c r="C71" s="24">
        <v>1014</v>
      </c>
      <c r="D71" s="25">
        <f>C70+C71</f>
        <v>2049</v>
      </c>
    </row>
    <row r="72" spans="1:4" ht="15.75" thickBot="1"/>
    <row r="73" spans="1:4">
      <c r="A73" t="s">
        <v>70</v>
      </c>
      <c r="B73" s="43" t="s">
        <v>94</v>
      </c>
      <c r="C73" s="19"/>
      <c r="D73" s="20"/>
    </row>
    <row r="74" spans="1:4">
      <c r="B74" s="34" t="s">
        <v>40</v>
      </c>
      <c r="C74" s="18">
        <v>1007</v>
      </c>
      <c r="D74" s="22"/>
    </row>
    <row r="75" spans="1:4" ht="15.75" thickBot="1">
      <c r="B75" s="35" t="s">
        <v>43</v>
      </c>
      <c r="C75" s="24">
        <v>1023</v>
      </c>
      <c r="D75" s="25">
        <f>C74+C75</f>
        <v>2030</v>
      </c>
    </row>
    <row r="76" spans="1:4" ht="15.75" thickBot="1"/>
    <row r="77" spans="1:4">
      <c r="A77" t="s">
        <v>71</v>
      </c>
      <c r="B77" s="43" t="s">
        <v>93</v>
      </c>
      <c r="C77" s="19"/>
      <c r="D77" s="20"/>
    </row>
    <row r="78" spans="1:4">
      <c r="B78" s="34" t="s">
        <v>35</v>
      </c>
      <c r="C78" s="18">
        <v>1133</v>
      </c>
      <c r="D78" s="22"/>
    </row>
    <row r="79" spans="1:4" ht="15.75" thickBot="1">
      <c r="B79" s="35" t="s">
        <v>36</v>
      </c>
      <c r="C79" s="24">
        <v>878</v>
      </c>
      <c r="D79" s="25">
        <f>C78+C79</f>
        <v>2011</v>
      </c>
    </row>
    <row r="80" spans="1:4" ht="15.75" thickBot="1"/>
    <row r="81" spans="1:4">
      <c r="A81" t="s">
        <v>72</v>
      </c>
      <c r="B81" s="26" t="s">
        <v>79</v>
      </c>
      <c r="C81" s="19"/>
      <c r="D81" s="20"/>
    </row>
    <row r="82" spans="1:4">
      <c r="B82" s="21" t="s">
        <v>49</v>
      </c>
      <c r="C82" s="18">
        <v>1064</v>
      </c>
      <c r="D82" s="22"/>
    </row>
    <row r="83" spans="1:4" ht="15.75" thickBot="1">
      <c r="B83" s="23" t="s">
        <v>48</v>
      </c>
      <c r="C83" s="24">
        <v>935</v>
      </c>
      <c r="D83" s="25">
        <f>C82+C83</f>
        <v>1999</v>
      </c>
    </row>
    <row r="84" spans="1:4" ht="15.75" thickBot="1"/>
    <row r="85" spans="1:4">
      <c r="A85" t="s">
        <v>73</v>
      </c>
      <c r="B85" s="43" t="s">
        <v>96</v>
      </c>
      <c r="C85" s="19"/>
      <c r="D85" s="20"/>
    </row>
    <row r="86" spans="1:4">
      <c r="B86" s="34" t="s">
        <v>80</v>
      </c>
      <c r="C86" s="18">
        <v>961</v>
      </c>
      <c r="D86" s="22"/>
    </row>
    <row r="87" spans="1:4" ht="15.75" thickBot="1">
      <c r="B87" s="35" t="s">
        <v>83</v>
      </c>
      <c r="C87" s="24">
        <v>959</v>
      </c>
      <c r="D87" s="25">
        <f>C86+C87</f>
        <v>1920</v>
      </c>
    </row>
    <row r="90" spans="1:4">
      <c r="B90" s="58"/>
      <c r="C90" s="18"/>
      <c r="D90" s="18"/>
    </row>
    <row r="91" spans="1:4">
      <c r="B91" s="18"/>
      <c r="C91" s="18"/>
      <c r="D91" s="18"/>
    </row>
    <row r="92" spans="1:4">
      <c r="B92" s="18"/>
      <c r="C92" s="18"/>
      <c r="D92" s="18"/>
    </row>
  </sheetData>
  <pageMargins left="0.70866141732283472" right="0.70866141732283472" top="0.35433070866141736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9" workbookViewId="0">
      <selection activeCell="A35" sqref="A35"/>
    </sheetView>
  </sheetViews>
  <sheetFormatPr defaultRowHeight="15"/>
  <cols>
    <col min="1" max="1" width="3.85546875" customWidth="1"/>
    <col min="2" max="2" width="18.85546875" customWidth="1"/>
  </cols>
  <sheetData>
    <row r="1" spans="1:10" ht="34.5">
      <c r="A1" s="4" t="s">
        <v>105</v>
      </c>
      <c r="B1" s="1"/>
      <c r="C1" s="7"/>
      <c r="D1" s="7"/>
      <c r="E1" s="7"/>
      <c r="F1" s="7"/>
      <c r="G1" s="7"/>
      <c r="H1" s="7"/>
      <c r="I1" s="16"/>
      <c r="J1" s="17"/>
    </row>
    <row r="2" spans="1:10" ht="23.25">
      <c r="D2" s="45" t="s">
        <v>98</v>
      </c>
      <c r="E2" s="46"/>
      <c r="F2" s="16"/>
      <c r="G2" s="16" t="s">
        <v>26</v>
      </c>
      <c r="H2" s="16"/>
    </row>
    <row r="3" spans="1:10" ht="26.25">
      <c r="A3" s="27" t="s">
        <v>104</v>
      </c>
      <c r="I3" s="7"/>
    </row>
    <row r="4" spans="1:10" ht="15.75" thickBot="1"/>
    <row r="5" spans="1:10">
      <c r="A5" t="s">
        <v>6</v>
      </c>
      <c r="B5" s="26" t="s">
        <v>115</v>
      </c>
      <c r="C5" s="19"/>
      <c r="D5" s="20"/>
    </row>
    <row r="6" spans="1:10">
      <c r="B6" s="21" t="s">
        <v>27</v>
      </c>
      <c r="C6" s="18">
        <v>1213</v>
      </c>
      <c r="D6" s="22"/>
    </row>
    <row r="7" spans="1:10">
      <c r="B7" s="21" t="s">
        <v>29</v>
      </c>
      <c r="C7" s="18">
        <v>1083</v>
      </c>
      <c r="D7" s="22"/>
    </row>
    <row r="8" spans="1:10">
      <c r="B8" s="21" t="s">
        <v>89</v>
      </c>
      <c r="C8" s="18">
        <v>1120</v>
      </c>
      <c r="D8" s="22"/>
    </row>
    <row r="9" spans="1:10" ht="15.75" thickBot="1">
      <c r="B9" s="23" t="s">
        <v>31</v>
      </c>
      <c r="C9" s="24">
        <v>1110</v>
      </c>
      <c r="D9" s="25">
        <f>C6+C7+C8+C9</f>
        <v>4526</v>
      </c>
    </row>
    <row r="10" spans="1:10" ht="15.75" thickBot="1"/>
    <row r="11" spans="1:10">
      <c r="A11" t="s">
        <v>7</v>
      </c>
      <c r="B11" s="26" t="s">
        <v>77</v>
      </c>
      <c r="C11" s="19"/>
      <c r="D11" s="20"/>
    </row>
    <row r="12" spans="1:10">
      <c r="B12" s="21" t="s">
        <v>59</v>
      </c>
      <c r="C12" s="42">
        <v>1134</v>
      </c>
      <c r="D12" s="22"/>
    </row>
    <row r="13" spans="1:10">
      <c r="B13" s="21" t="s">
        <v>60</v>
      </c>
      <c r="C13" s="42">
        <v>1216</v>
      </c>
      <c r="D13" s="22"/>
    </row>
    <row r="14" spans="1:10">
      <c r="B14" s="21" t="s">
        <v>76</v>
      </c>
      <c r="C14" s="42">
        <v>1025</v>
      </c>
      <c r="D14" s="22"/>
    </row>
    <row r="15" spans="1:10" ht="15.75" thickBot="1">
      <c r="B15" s="23" t="s">
        <v>62</v>
      </c>
      <c r="C15" s="24">
        <v>1137</v>
      </c>
      <c r="D15" s="25">
        <f>C12+C13+C14+C15</f>
        <v>4512</v>
      </c>
    </row>
    <row r="16" spans="1:10" ht="15.75" thickBot="1"/>
    <row r="17" spans="1:4">
      <c r="A17" t="s">
        <v>8</v>
      </c>
      <c r="B17" s="26" t="s">
        <v>106</v>
      </c>
      <c r="C17" s="19"/>
      <c r="D17" s="20"/>
    </row>
    <row r="18" spans="1:4">
      <c r="B18" s="21" t="s">
        <v>47</v>
      </c>
      <c r="C18" s="42">
        <v>1186</v>
      </c>
      <c r="D18" s="22"/>
    </row>
    <row r="19" spans="1:4">
      <c r="B19" s="21" t="s">
        <v>101</v>
      </c>
      <c r="C19" s="42">
        <v>1161</v>
      </c>
      <c r="D19" s="22"/>
    </row>
    <row r="20" spans="1:4">
      <c r="B20" s="21" t="s">
        <v>45</v>
      </c>
      <c r="C20" s="42">
        <v>1110</v>
      </c>
      <c r="D20" s="22"/>
    </row>
    <row r="21" spans="1:4" ht="15.75" thickBot="1">
      <c r="B21" s="23" t="s">
        <v>44</v>
      </c>
      <c r="C21" s="24">
        <v>1009</v>
      </c>
      <c r="D21" s="25">
        <f>C18+C19+C20+C21</f>
        <v>4466</v>
      </c>
    </row>
    <row r="22" spans="1:4" ht="15.75" thickBot="1"/>
    <row r="23" spans="1:4">
      <c r="A23" t="s">
        <v>9</v>
      </c>
      <c r="B23" s="26" t="s">
        <v>114</v>
      </c>
      <c r="C23" s="19"/>
      <c r="D23" s="20"/>
    </row>
    <row r="24" spans="1:4">
      <c r="B24" s="21" t="s">
        <v>57</v>
      </c>
      <c r="C24" s="42">
        <v>1153</v>
      </c>
      <c r="D24" s="22"/>
    </row>
    <row r="25" spans="1:4">
      <c r="B25" s="21" t="s">
        <v>56</v>
      </c>
      <c r="C25" s="42">
        <v>1101</v>
      </c>
      <c r="D25" s="22"/>
    </row>
    <row r="26" spans="1:4">
      <c r="B26" s="21" t="s">
        <v>55</v>
      </c>
      <c r="C26" s="42">
        <v>1075</v>
      </c>
      <c r="D26" s="22"/>
    </row>
    <row r="27" spans="1:4" ht="15.75" thickBot="1">
      <c r="B27" s="23" t="s">
        <v>58</v>
      </c>
      <c r="C27" s="24">
        <v>1070</v>
      </c>
      <c r="D27" s="25">
        <f>C24+C25+C26+C27</f>
        <v>4399</v>
      </c>
    </row>
    <row r="28" spans="1:4" ht="15.75" thickBot="1"/>
    <row r="29" spans="1:4">
      <c r="A29" t="s">
        <v>10</v>
      </c>
      <c r="B29" s="26" t="s">
        <v>97</v>
      </c>
      <c r="C29" s="19"/>
      <c r="D29" s="20"/>
    </row>
    <row r="30" spans="1:4">
      <c r="B30" s="21" t="s">
        <v>80</v>
      </c>
      <c r="C30" s="42">
        <v>961</v>
      </c>
      <c r="D30" s="22"/>
    </row>
    <row r="31" spans="1:4">
      <c r="B31" s="21" t="s">
        <v>81</v>
      </c>
      <c r="C31" s="42">
        <v>1158</v>
      </c>
      <c r="D31" s="22"/>
    </row>
    <row r="32" spans="1:4">
      <c r="B32" s="21" t="s">
        <v>82</v>
      </c>
      <c r="C32" s="42">
        <v>977</v>
      </c>
      <c r="D32" s="22"/>
    </row>
    <row r="33" spans="2:4" ht="15.75" thickBot="1">
      <c r="B33" s="23" t="s">
        <v>83</v>
      </c>
      <c r="C33" s="24">
        <v>959</v>
      </c>
      <c r="D33" s="25">
        <f>C30+C31+C32+C33</f>
        <v>4055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MAB</vt:lpstr>
      <vt:lpstr>CD</vt:lpstr>
      <vt:lpstr>pari</vt:lpstr>
      <vt:lpstr>nelimies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Keilahalli</dc:creator>
  <cp:lastModifiedBy>Omistaja</cp:lastModifiedBy>
  <cp:lastPrinted>2017-04-28T15:12:30Z</cp:lastPrinted>
  <dcterms:created xsi:type="dcterms:W3CDTF">2010-10-31T14:55:18Z</dcterms:created>
  <dcterms:modified xsi:type="dcterms:W3CDTF">2017-04-29T11:32:06Z</dcterms:modified>
</cp:coreProperties>
</file>