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8e5\AC\Temp\"/>
    </mc:Choice>
  </mc:AlternateContent>
  <xr:revisionPtr revIDLastSave="0" documentId="8_{CEBAFA53-B9BA-4044-9EDD-C4E602D4BBDF}" xr6:coauthVersionLast="31" xr6:coauthVersionMax="31" xr10:uidLastSave="{00000000-0000-0000-0000-000000000000}"/>
  <bookViews>
    <workbookView xWindow="0" yWindow="0" windowWidth="15360" windowHeight="10485" xr2:uid="{00000000-000D-0000-FFFF-FFFF00000000}"/>
  </bookViews>
  <sheets>
    <sheet name="MAB" sheetId="1" r:id="rId1"/>
    <sheet name="CD" sheetId="2" r:id="rId2"/>
    <sheet name="pari" sheetId="3" r:id="rId3"/>
    <sheet name="nelimies" sheetId="4" r:id="rId4"/>
  </sheets>
  <calcPr calcId="179016" iterateDelta="1E-4"/>
</workbook>
</file>

<file path=xl/calcChain.xml><?xml version="1.0" encoding="utf-8"?>
<calcChain xmlns="http://schemas.openxmlformats.org/spreadsheetml/2006/main">
  <c r="L27" i="2" l="1"/>
  <c r="D33" i="4"/>
  <c r="D27" i="4"/>
  <c r="D21" i="4"/>
  <c r="D15" i="4"/>
  <c r="D9" i="4"/>
  <c r="D67" i="3"/>
  <c r="D63" i="3"/>
  <c r="D59" i="3"/>
  <c r="D55" i="3"/>
  <c r="D47" i="3"/>
  <c r="D43" i="3"/>
  <c r="D39" i="3"/>
  <c r="D35" i="3"/>
  <c r="D31" i="3"/>
  <c r="D27" i="3"/>
  <c r="D23" i="3"/>
  <c r="D19" i="3"/>
  <c r="D15" i="3"/>
  <c r="D11" i="3"/>
  <c r="D7" i="3"/>
  <c r="L28" i="2"/>
  <c r="M28" i="2"/>
  <c r="N28" i="2"/>
  <c r="M27" i="2"/>
  <c r="N27" i="2"/>
  <c r="L26" i="2"/>
  <c r="M26" i="2"/>
  <c r="N26" i="2"/>
  <c r="L25" i="2"/>
  <c r="M25" i="2"/>
  <c r="N25" i="2"/>
  <c r="L24" i="2"/>
  <c r="M24" i="2"/>
  <c r="N24" i="2"/>
  <c r="L23" i="2"/>
  <c r="M23" i="2"/>
  <c r="N23" i="2"/>
  <c r="L22" i="2"/>
  <c r="M22" i="2"/>
  <c r="N22" i="2"/>
  <c r="L21" i="2"/>
  <c r="M21" i="2"/>
  <c r="N21" i="2"/>
  <c r="M20" i="2"/>
  <c r="N20" i="2"/>
  <c r="L19" i="2"/>
  <c r="M19" i="2"/>
  <c r="N19" i="2"/>
  <c r="L18" i="2"/>
  <c r="M18" i="2"/>
  <c r="N18" i="2"/>
  <c r="L17" i="2"/>
  <c r="M17" i="2"/>
  <c r="N17" i="2"/>
  <c r="L16" i="2"/>
  <c r="M16" i="2"/>
  <c r="N16" i="2"/>
  <c r="L15" i="2"/>
  <c r="M15" i="2"/>
  <c r="N15" i="2"/>
  <c r="L14" i="2"/>
  <c r="M14" i="2"/>
  <c r="N14" i="2"/>
  <c r="L13" i="2"/>
  <c r="M13" i="2"/>
  <c r="N13" i="2"/>
  <c r="L12" i="2"/>
  <c r="M12" i="2"/>
  <c r="N12" i="2"/>
  <c r="L11" i="2"/>
  <c r="M11" i="2"/>
  <c r="N11" i="2"/>
  <c r="L10" i="2"/>
  <c r="M10" i="2"/>
  <c r="N10" i="2"/>
  <c r="L9" i="2"/>
  <c r="M9" i="2"/>
  <c r="N9" i="2"/>
  <c r="L8" i="2"/>
  <c r="M8" i="2"/>
  <c r="N8" i="2"/>
  <c r="L7" i="2"/>
  <c r="M7" i="2"/>
  <c r="N7" i="2"/>
  <c r="L6" i="2"/>
  <c r="E6" i="2"/>
  <c r="M6" i="2"/>
  <c r="N6" i="2"/>
  <c r="L14" i="1"/>
  <c r="E14" i="1"/>
  <c r="M14" i="1"/>
  <c r="N14" i="1"/>
  <c r="L13" i="1"/>
  <c r="E13" i="1"/>
  <c r="M13" i="1"/>
  <c r="N13" i="1"/>
  <c r="L12" i="1"/>
  <c r="E12" i="1"/>
  <c r="M12" i="1"/>
  <c r="N12" i="1"/>
  <c r="L11" i="1"/>
  <c r="E11" i="1"/>
  <c r="M11" i="1"/>
  <c r="N11" i="1"/>
  <c r="L10" i="1"/>
  <c r="E10" i="1"/>
  <c r="M10" i="1"/>
  <c r="N10" i="1"/>
  <c r="E9" i="1"/>
  <c r="M9" i="1"/>
  <c r="N9" i="1"/>
  <c r="L8" i="1"/>
  <c r="E8" i="1"/>
  <c r="M8" i="1"/>
  <c r="N8" i="1"/>
  <c r="L7" i="1"/>
  <c r="E7" i="1"/>
  <c r="M7" i="1"/>
  <c r="N7" i="1"/>
  <c r="L6" i="1"/>
  <c r="E6" i="1"/>
  <c r="M6" i="1"/>
  <c r="N6" i="1"/>
</calcChain>
</file>

<file path=xl/sharedStrings.xml><?xml version="1.0" encoding="utf-8"?>
<sst xmlns="http://schemas.openxmlformats.org/spreadsheetml/2006/main" count="192" uniqueCount="88">
  <si>
    <t>PALOHENKILÖSTÖN SM-KEILAILUT</t>
  </si>
  <si>
    <t>TORNIO</t>
  </si>
  <si>
    <t>Henkilökohtainen A-mestaruus</t>
  </si>
  <si>
    <t>tas/6srj.</t>
  </si>
  <si>
    <t>1.srj.</t>
  </si>
  <si>
    <t>2.srj.</t>
  </si>
  <si>
    <t>3.srj</t>
  </si>
  <si>
    <t>4.srj</t>
  </si>
  <si>
    <t>5.srj</t>
  </si>
  <si>
    <t>6.srj</t>
  </si>
  <si>
    <t>yht</t>
  </si>
  <si>
    <t>Puhdas</t>
  </si>
  <si>
    <t>Puhdas KA</t>
  </si>
  <si>
    <t>1.</t>
  </si>
  <si>
    <t>Hein Pekka</t>
  </si>
  <si>
    <t>B</t>
  </si>
  <si>
    <t>2.</t>
  </si>
  <si>
    <t>Taskila Marko</t>
  </si>
  <si>
    <t>3.</t>
  </si>
  <si>
    <t>Salopuro Risto</t>
  </si>
  <si>
    <t>4.</t>
  </si>
  <si>
    <t>Tamsi Risto</t>
  </si>
  <si>
    <t>5.</t>
  </si>
  <si>
    <t>Hård Juha</t>
  </si>
  <si>
    <t>A</t>
  </si>
  <si>
    <t>6.</t>
  </si>
  <si>
    <t>Hietanen Ismo</t>
  </si>
  <si>
    <t>7.</t>
  </si>
  <si>
    <t>Kalmakoski Martti</t>
  </si>
  <si>
    <t>8.</t>
  </si>
  <si>
    <t>Heikkonen Erkki</t>
  </si>
  <si>
    <t>9.</t>
  </si>
  <si>
    <t>Kulmala Lauri</t>
  </si>
  <si>
    <t>PALOHENKILÖSTÖN SM</t>
  </si>
  <si>
    <t>PALOHENKILÖSTÖN SM-KEILAILAILU</t>
  </si>
  <si>
    <t>TORNIO 23.4.2018</t>
  </si>
  <si>
    <t>Henkilökohtainen B-mestaruus</t>
  </si>
  <si>
    <t>Heiskari Markku</t>
  </si>
  <si>
    <t>Viita Erkki</t>
  </si>
  <si>
    <t>C</t>
  </si>
  <si>
    <t>Kallio Keijo</t>
  </si>
  <si>
    <t>Suomela Hannu</t>
  </si>
  <si>
    <t>Nissinen Risto</t>
  </si>
  <si>
    <t>Auressalmi Kari</t>
  </si>
  <si>
    <t>Anttila Pentti</t>
  </si>
  <si>
    <t>Hippeläinen Kari</t>
  </si>
  <si>
    <t>D</t>
  </si>
  <si>
    <t>Korpela Timo</t>
  </si>
  <si>
    <t>Hakasalo Jussi</t>
  </si>
  <si>
    <t>Lehtonen Marko</t>
  </si>
  <si>
    <t>Leppämäki Samuel</t>
  </si>
  <si>
    <t>Vinkki Matti</t>
  </si>
  <si>
    <t>Luusua Markus</t>
  </si>
  <si>
    <t>Tepsa Teuvo</t>
  </si>
  <si>
    <t>Laitinen Markus</t>
  </si>
  <si>
    <t>Frantti Jani</t>
  </si>
  <si>
    <t>Ohtonen Reijo</t>
  </si>
  <si>
    <t>Suni Juho</t>
  </si>
  <si>
    <t>Heinänen Juha</t>
  </si>
  <si>
    <t>Immonen Olli</t>
  </si>
  <si>
    <t>Kurtti Esa</t>
  </si>
  <si>
    <t>Pirkkalainen Reijo</t>
  </si>
  <si>
    <t>Parikilpailu</t>
  </si>
  <si>
    <t>Lappi</t>
  </si>
  <si>
    <t>KUOPIO</t>
  </si>
  <si>
    <t>LAPPI</t>
  </si>
  <si>
    <t>JYVÄSKYLÄ</t>
  </si>
  <si>
    <t>LVP/ Länsiuusimaa</t>
  </si>
  <si>
    <t>Tepsa Tauno</t>
  </si>
  <si>
    <t>TAMPERE</t>
  </si>
  <si>
    <t>Eteläpohjanmaa</t>
  </si>
  <si>
    <t>10.</t>
  </si>
  <si>
    <t>PÄIJÄT – HÄME</t>
  </si>
  <si>
    <t>Leppävirta Samuel</t>
  </si>
  <si>
    <t>11.</t>
  </si>
  <si>
    <t>LUP</t>
  </si>
  <si>
    <t>Sivu 2</t>
  </si>
  <si>
    <t>12.</t>
  </si>
  <si>
    <t>13.</t>
  </si>
  <si>
    <t>14.</t>
  </si>
  <si>
    <t>15.</t>
  </si>
  <si>
    <t xml:space="preserve">  </t>
  </si>
  <si>
    <t>Nelimieskilpailu</t>
  </si>
  <si>
    <t>LAPPI 1</t>
  </si>
  <si>
    <t>Heuskari Markku</t>
  </si>
  <si>
    <t>JKL</t>
  </si>
  <si>
    <t>LAPPI 2</t>
  </si>
  <si>
    <t>LAPPI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</si>
</sst>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;&quot;-&quot;0,"/>
    <numFmt numFmtId="165" formatCode="dd&quot;.&quot;mm&quot;.&quot;yy"/>
    <numFmt numFmtId="166" formatCode="#,##0.00,&quot;€ &quot;;#,##0.00,&quot;€ &quot;;&quot;-&quot;#&quot; € &quot;;@&quot; &quot;"/>
    <numFmt numFmtId="167" formatCode="#,##0.00&quot; &quot;[$€-40B];[Red]&quot;-&quot;#,##0.00&quot; &quot;[$€-40B]"/>
  </numFmts>
  <fonts count="1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28"/>
      <color rgb="FF000000"/>
      <name val="Aharoni"/>
    </font>
    <font>
      <b/>
      <sz val="18"/>
      <color rgb="FF000000"/>
      <name val="Calibri"/>
      <family val="2"/>
    </font>
    <font>
      <sz val="11"/>
      <color rgb="FFC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20"/>
      <color rgb="FFFFFFFF"/>
      <name val="Aharoni"/>
    </font>
    <font>
      <sz val="14"/>
      <color rgb="FF000000"/>
      <name val="Calibri"/>
      <family val="2"/>
    </font>
    <font>
      <sz val="20"/>
      <color rgb="FF000000"/>
      <name val="Calibri"/>
      <family val="2"/>
    </font>
    <font>
      <b/>
      <sz val="18"/>
      <color rgb="FFC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0" fillId="0" borderId="1" xfId="0" applyFont="1" applyBorder="1"/>
    <xf numFmtId="0" fontId="10" fillId="0" borderId="1" xfId="0" applyFon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0" fillId="0" borderId="1" xfId="0" applyNumberFormat="1" applyBorder="1"/>
    <xf numFmtId="0" fontId="0" fillId="0" borderId="2" xfId="0" applyBorder="1"/>
    <xf numFmtId="0" fontId="10" fillId="0" borderId="0" xfId="0" applyFont="1" applyBorder="1"/>
    <xf numFmtId="0" fontId="12" fillId="0" borderId="1" xfId="0" applyFont="1" applyBorder="1" applyAlignment="1">
      <alignment horizontal="center"/>
    </xf>
    <xf numFmtId="0" fontId="0" fillId="0" borderId="3" xfId="0" applyBorder="1"/>
    <xf numFmtId="0" fontId="10" fillId="0" borderId="3" xfId="0" applyFont="1" applyBorder="1"/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2" fontId="0" fillId="0" borderId="3" xfId="0" applyNumberFormat="1" applyBorder="1"/>
    <xf numFmtId="0" fontId="0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2" fontId="0" fillId="0" borderId="0" xfId="0" applyNumberFormat="1"/>
    <xf numFmtId="0" fontId="10" fillId="0" borderId="0" xfId="0" applyFont="1"/>
    <xf numFmtId="0" fontId="9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166" fontId="7" fillId="0" borderId="4" xfId="1" applyFont="1" applyBorder="1" applyAlignment="1" applyProtection="1"/>
    <xf numFmtId="0" fontId="0" fillId="0" borderId="5" xfId="0" applyBorder="1"/>
    <xf numFmtId="0" fontId="0" fillId="0" borderId="6" xfId="0" applyBorder="1"/>
    <xf numFmtId="0" fontId="0" fillId="0" borderId="0" xfId="0" applyFont="1" applyBorder="1"/>
    <xf numFmtId="166" fontId="0" fillId="0" borderId="7" xfId="1" applyFont="1" applyBorder="1" applyAlignment="1" applyProtection="1"/>
    <xf numFmtId="0" fontId="0" fillId="0" borderId="8" xfId="0" applyBorder="1"/>
    <xf numFmtId="166" fontId="0" fillId="0" borderId="9" xfId="1" applyFont="1" applyBorder="1" applyAlignment="1" applyProtection="1"/>
    <xf numFmtId="0" fontId="0" fillId="0" borderId="10" xfId="0" applyBorder="1"/>
    <xf numFmtId="0" fontId="0" fillId="0" borderId="11" xfId="0" applyBorder="1"/>
    <xf numFmtId="166" fontId="0" fillId="0" borderId="0" xfId="1" applyFont="1" applyBorder="1" applyAlignment="1" applyProtection="1"/>
    <xf numFmtId="0" fontId="7" fillId="0" borderId="4" xfId="0" applyFont="1" applyBorder="1"/>
    <xf numFmtId="0" fontId="0" fillId="0" borderId="7" xfId="0" applyFont="1" applyBorder="1"/>
    <xf numFmtId="0" fontId="0" fillId="0" borderId="9" xfId="0" applyFont="1" applyBorder="1"/>
    <xf numFmtId="166" fontId="0" fillId="0" borderId="5" xfId="1" applyFont="1" applyBorder="1" applyAlignment="1" applyProtection="1"/>
    <xf numFmtId="166" fontId="0" fillId="0" borderId="6" xfId="1" applyFont="1" applyBorder="1" applyAlignment="1" applyProtection="1"/>
    <xf numFmtId="164" fontId="0" fillId="0" borderId="0" xfId="1" applyNumberFormat="1" applyFont="1" applyBorder="1" applyAlignment="1" applyProtection="1"/>
    <xf numFmtId="166" fontId="0" fillId="0" borderId="8" xfId="1" applyFont="1" applyBorder="1" applyAlignment="1" applyProtection="1"/>
    <xf numFmtId="164" fontId="0" fillId="0" borderId="10" xfId="1" applyNumberFormat="1" applyFont="1" applyBorder="1" applyAlignment="1" applyProtection="1"/>
    <xf numFmtId="164" fontId="0" fillId="0" borderId="11" xfId="1" applyNumberFormat="1" applyFont="1" applyBorder="1" applyAlignment="1" applyProtection="1"/>
    <xf numFmtId="0" fontId="0" fillId="0" borderId="12" xfId="0" applyBorder="1"/>
    <xf numFmtId="0" fontId="12" fillId="0" borderId="0" xfId="0" applyFont="1" applyAlignment="1">
      <alignment horizontal="center"/>
    </xf>
    <xf numFmtId="0" fontId="18" fillId="0" borderId="0" xfId="0" applyFont="1"/>
    <xf numFmtId="0" fontId="0" fillId="0" borderId="0" xfId="0" applyBorder="1"/>
  </cellXfs>
  <cellStyles count="6">
    <cellStyle name="Excel Built-in Currency" xfId="1" xr:uid="{00000000-0005-0000-0000-000000000000}"/>
    <cellStyle name="Heading" xfId="2" xr:uid="{00000000-0005-0000-0000-000001000000}"/>
    <cellStyle name="Heading1" xfId="3" xr:uid="{00000000-0005-0000-0000-000002000000}"/>
    <cellStyle name="Normaali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topLeftCell="B1" workbookViewId="0" xr3:uid="{AEA406A1-0E4B-5B11-9CD5-51D6E497D94C}"/>
  </sheetViews>
  <sheetFormatPr defaultRowHeight="15" x14ac:dyDescent="0.2"/>
  <cols>
    <col min="1" max="1" width="2.41796875" customWidth="1"/>
    <col min="2" max="2" width="20.84765625" customWidth="1"/>
    <col min="3" max="3" width="5.37890625" customWidth="1"/>
    <col min="4" max="4" width="4.9765625" style="25" customWidth="1"/>
    <col min="5" max="5" width="8.7421875" style="26" customWidth="1"/>
    <col min="6" max="7" width="4.5703125" style="7" customWidth="1"/>
    <col min="8" max="8" width="4.16796875" style="7" customWidth="1"/>
    <col min="9" max="9" width="4.5703125" style="7" customWidth="1"/>
    <col min="10" max="11" width="6.45703125" style="7" customWidth="1"/>
    <col min="12" max="12" width="15.46875" style="7" customWidth="1"/>
    <col min="13" max="13" width="8.47265625" customWidth="1"/>
    <col min="14" max="14" width="9.953125" customWidth="1"/>
    <col min="15" max="1024" width="8.47265625" customWidth="1"/>
  </cols>
  <sheetData>
    <row r="1" spans="1:16" ht="35.25" x14ac:dyDescent="0.4">
      <c r="D1" s="1" t="s">
        <v>0</v>
      </c>
      <c r="E1"/>
      <c r="F1"/>
      <c r="G1"/>
      <c r="H1"/>
      <c r="I1"/>
      <c r="J1"/>
      <c r="K1"/>
      <c r="L1"/>
    </row>
    <row r="2" spans="1:16" ht="23.25" x14ac:dyDescent="0.3">
      <c r="D2"/>
      <c r="E2"/>
      <c r="F2"/>
      <c r="G2" s="2" t="s">
        <v>1</v>
      </c>
      <c r="H2" s="3"/>
      <c r="I2"/>
      <c r="J2"/>
      <c r="K2" s="4"/>
      <c r="L2" s="5">
        <v>43213</v>
      </c>
      <c r="M2" s="5"/>
      <c r="N2" s="6"/>
      <c r="O2" s="4"/>
    </row>
    <row r="3" spans="1:16" ht="23.25" x14ac:dyDescent="0.3">
      <c r="B3" s="2" t="s">
        <v>2</v>
      </c>
      <c r="C3" s="2"/>
      <c r="D3" s="2"/>
      <c r="E3" s="4"/>
      <c r="F3" s="4"/>
      <c r="G3"/>
      <c r="H3"/>
      <c r="I3"/>
      <c r="J3"/>
      <c r="K3"/>
      <c r="L3"/>
    </row>
    <row r="4" spans="1:16" x14ac:dyDescent="0.2">
      <c r="D4"/>
      <c r="E4"/>
      <c r="F4"/>
      <c r="G4"/>
      <c r="H4"/>
      <c r="I4"/>
      <c r="J4"/>
      <c r="K4"/>
      <c r="L4"/>
    </row>
    <row r="5" spans="1:16" x14ac:dyDescent="0.2">
      <c r="D5"/>
      <c r="E5" s="7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9" t="s">
        <v>12</v>
      </c>
      <c r="P5" s="8"/>
    </row>
    <row r="6" spans="1:16" x14ac:dyDescent="0.2">
      <c r="A6" t="s">
        <v>13</v>
      </c>
      <c r="B6" s="10" t="s">
        <v>14</v>
      </c>
      <c r="C6" s="10" t="s">
        <v>15</v>
      </c>
      <c r="D6" s="11">
        <v>8</v>
      </c>
      <c r="E6" s="12">
        <f t="shared" ref="E6:E14" si="0">D6*6</f>
        <v>48</v>
      </c>
      <c r="F6" s="13">
        <v>213</v>
      </c>
      <c r="G6" s="13">
        <v>252</v>
      </c>
      <c r="H6" s="13">
        <v>201</v>
      </c>
      <c r="I6" s="13">
        <v>253</v>
      </c>
      <c r="J6" s="13">
        <v>233</v>
      </c>
      <c r="K6" s="13">
        <v>203</v>
      </c>
      <c r="L6" s="14">
        <f>SUM(F6:K6)</f>
        <v>1355</v>
      </c>
      <c r="M6" s="10">
        <f t="shared" ref="M6:M14" si="1">L6-E6</f>
        <v>1307</v>
      </c>
      <c r="N6" s="15">
        <f t="shared" ref="N6:N14" si="2">M6/6</f>
        <v>217.83333333333334</v>
      </c>
    </row>
    <row r="7" spans="1:16" x14ac:dyDescent="0.2">
      <c r="A7" t="s">
        <v>16</v>
      </c>
      <c r="B7" s="10" t="s">
        <v>17</v>
      </c>
      <c r="C7" s="10" t="s">
        <v>15</v>
      </c>
      <c r="D7" s="11">
        <v>8</v>
      </c>
      <c r="E7" s="12">
        <f t="shared" si="0"/>
        <v>48</v>
      </c>
      <c r="F7" s="13">
        <v>244</v>
      </c>
      <c r="G7" s="13">
        <v>203</v>
      </c>
      <c r="H7" s="13">
        <v>224</v>
      </c>
      <c r="I7" s="13">
        <v>242</v>
      </c>
      <c r="J7" s="13">
        <v>203</v>
      </c>
      <c r="K7" s="13">
        <v>210</v>
      </c>
      <c r="L7" s="14">
        <f>SUM(F7:K7)</f>
        <v>1326</v>
      </c>
      <c r="M7" s="10">
        <f t="shared" si="1"/>
        <v>1278</v>
      </c>
      <c r="N7" s="15">
        <f t="shared" si="2"/>
        <v>213</v>
      </c>
    </row>
    <row r="8" spans="1:16" x14ac:dyDescent="0.2">
      <c r="A8" t="s">
        <v>18</v>
      </c>
      <c r="B8" s="10" t="s">
        <v>19</v>
      </c>
      <c r="C8" s="10" t="s">
        <v>15</v>
      </c>
      <c r="D8" s="11">
        <v>8</v>
      </c>
      <c r="E8" s="12">
        <f t="shared" si="0"/>
        <v>48</v>
      </c>
      <c r="F8" s="13">
        <v>143</v>
      </c>
      <c r="G8" s="13">
        <v>196</v>
      </c>
      <c r="H8" s="13">
        <v>200</v>
      </c>
      <c r="I8" s="13">
        <v>255</v>
      </c>
      <c r="J8" s="13">
        <v>223</v>
      </c>
      <c r="K8" s="13">
        <v>234</v>
      </c>
      <c r="L8" s="14">
        <f>SUM(F8:K8)</f>
        <v>1251</v>
      </c>
      <c r="M8" s="10">
        <f t="shared" si="1"/>
        <v>1203</v>
      </c>
      <c r="N8" s="15">
        <f t="shared" si="2"/>
        <v>200.5</v>
      </c>
    </row>
    <row r="9" spans="1:16" x14ac:dyDescent="0.2">
      <c r="A9" t="s">
        <v>20</v>
      </c>
      <c r="B9" s="10" t="s">
        <v>21</v>
      </c>
      <c r="C9" s="10" t="s">
        <v>15</v>
      </c>
      <c r="D9" s="11">
        <v>8</v>
      </c>
      <c r="E9" s="12">
        <f t="shared" si="0"/>
        <v>48</v>
      </c>
      <c r="F9" s="13"/>
      <c r="G9" s="13"/>
      <c r="H9" s="13"/>
      <c r="I9" s="13"/>
      <c r="J9" s="13"/>
      <c r="K9" s="13"/>
      <c r="L9" s="14">
        <v>1241</v>
      </c>
      <c r="M9" s="10">
        <f t="shared" si="1"/>
        <v>1193</v>
      </c>
      <c r="N9" s="15">
        <f t="shared" si="2"/>
        <v>198.83333333333334</v>
      </c>
    </row>
    <row r="10" spans="1:16" x14ac:dyDescent="0.2">
      <c r="A10" t="s">
        <v>22</v>
      </c>
      <c r="B10" s="10" t="s">
        <v>23</v>
      </c>
      <c r="C10" s="10" t="s">
        <v>24</v>
      </c>
      <c r="D10" s="11">
        <v>3</v>
      </c>
      <c r="E10" s="12">
        <f t="shared" si="0"/>
        <v>18</v>
      </c>
      <c r="F10" s="13">
        <v>256</v>
      </c>
      <c r="G10" s="13">
        <v>214</v>
      </c>
      <c r="H10" s="13">
        <v>226</v>
      </c>
      <c r="I10" s="13">
        <v>151</v>
      </c>
      <c r="J10" s="13">
        <v>197</v>
      </c>
      <c r="K10" s="13">
        <v>189</v>
      </c>
      <c r="L10" s="14">
        <f>SUM(F10:K10)</f>
        <v>1233</v>
      </c>
      <c r="M10" s="10">
        <f t="shared" si="1"/>
        <v>1215</v>
      </c>
      <c r="N10" s="15">
        <f t="shared" si="2"/>
        <v>202.5</v>
      </c>
    </row>
    <row r="11" spans="1:16" x14ac:dyDescent="0.2">
      <c r="A11" t="s">
        <v>25</v>
      </c>
      <c r="B11" s="10" t="s">
        <v>26</v>
      </c>
      <c r="C11" s="10" t="s">
        <v>15</v>
      </c>
      <c r="D11" s="11">
        <v>8</v>
      </c>
      <c r="E11" s="12">
        <f t="shared" si="0"/>
        <v>48</v>
      </c>
      <c r="F11" s="13">
        <v>180</v>
      </c>
      <c r="G11" s="13">
        <v>231</v>
      </c>
      <c r="H11" s="13">
        <v>206</v>
      </c>
      <c r="I11" s="13">
        <v>211</v>
      </c>
      <c r="J11" s="13">
        <v>168</v>
      </c>
      <c r="K11" s="13">
        <v>208</v>
      </c>
      <c r="L11" s="14">
        <f>SUM(F11:K11)</f>
        <v>1204</v>
      </c>
      <c r="M11" s="10">
        <f t="shared" si="1"/>
        <v>1156</v>
      </c>
      <c r="N11" s="15">
        <f t="shared" si="2"/>
        <v>192.66666666666666</v>
      </c>
    </row>
    <row r="12" spans="1:16" x14ac:dyDescent="0.2">
      <c r="A12" t="s">
        <v>27</v>
      </c>
      <c r="B12" s="10" t="s">
        <v>28</v>
      </c>
      <c r="C12" s="10" t="s">
        <v>15</v>
      </c>
      <c r="D12" s="11">
        <v>8</v>
      </c>
      <c r="E12" s="12">
        <f t="shared" si="0"/>
        <v>48</v>
      </c>
      <c r="F12" s="13">
        <v>251</v>
      </c>
      <c r="G12" s="13">
        <v>183</v>
      </c>
      <c r="H12" s="13">
        <v>176</v>
      </c>
      <c r="I12" s="13">
        <v>219</v>
      </c>
      <c r="J12" s="13">
        <v>186</v>
      </c>
      <c r="K12" s="13">
        <v>169</v>
      </c>
      <c r="L12" s="14">
        <f>SUM(F12:K12)</f>
        <v>1184</v>
      </c>
      <c r="M12" s="10">
        <f t="shared" si="1"/>
        <v>1136</v>
      </c>
      <c r="N12" s="15">
        <f t="shared" si="2"/>
        <v>189.33333333333334</v>
      </c>
    </row>
    <row r="13" spans="1:16" x14ac:dyDescent="0.2">
      <c r="A13" t="s">
        <v>29</v>
      </c>
      <c r="B13" s="10" t="s">
        <v>30</v>
      </c>
      <c r="C13" s="10" t="s">
        <v>15</v>
      </c>
      <c r="D13" s="11">
        <v>8</v>
      </c>
      <c r="E13" s="12">
        <f t="shared" si="0"/>
        <v>48</v>
      </c>
      <c r="F13" s="13">
        <v>187</v>
      </c>
      <c r="G13" s="13">
        <v>155</v>
      </c>
      <c r="H13" s="13">
        <v>162</v>
      </c>
      <c r="I13" s="13">
        <v>200</v>
      </c>
      <c r="J13" s="13">
        <v>203</v>
      </c>
      <c r="K13" s="13">
        <v>239</v>
      </c>
      <c r="L13" s="14">
        <f>SUM(F13:K13)</f>
        <v>1146</v>
      </c>
      <c r="M13" s="10">
        <f t="shared" si="1"/>
        <v>1098</v>
      </c>
      <c r="N13" s="15">
        <f t="shared" si="2"/>
        <v>183</v>
      </c>
    </row>
    <row r="14" spans="1:16" x14ac:dyDescent="0.2">
      <c r="A14" t="s">
        <v>31</v>
      </c>
      <c r="B14" s="10" t="s">
        <v>32</v>
      </c>
      <c r="C14" s="10" t="s">
        <v>15</v>
      </c>
      <c r="D14" s="11">
        <v>8</v>
      </c>
      <c r="E14" s="12">
        <f t="shared" si="0"/>
        <v>48</v>
      </c>
      <c r="F14" s="13">
        <v>187</v>
      </c>
      <c r="G14" s="13">
        <v>199</v>
      </c>
      <c r="H14" s="13">
        <v>165</v>
      </c>
      <c r="I14" s="13">
        <v>178</v>
      </c>
      <c r="J14" s="13">
        <v>186</v>
      </c>
      <c r="K14" s="13">
        <v>156</v>
      </c>
      <c r="L14" s="14">
        <f>SUM(F14:K14)</f>
        <v>1071</v>
      </c>
      <c r="M14" s="10">
        <f t="shared" si="1"/>
        <v>1023</v>
      </c>
      <c r="N14" s="15">
        <f t="shared" si="2"/>
        <v>170.5</v>
      </c>
    </row>
    <row r="15" spans="1:16" x14ac:dyDescent="0.2">
      <c r="B15" s="10"/>
      <c r="C15" s="10"/>
      <c r="D15" s="11"/>
      <c r="E15" s="12"/>
      <c r="F15" s="13"/>
      <c r="G15" s="13"/>
      <c r="H15" s="13"/>
      <c r="I15" s="13"/>
      <c r="J15" s="13"/>
      <c r="K15" s="13"/>
      <c r="L15" s="14"/>
      <c r="M15" s="10"/>
      <c r="N15" s="15"/>
    </row>
    <row r="16" spans="1:16" x14ac:dyDescent="0.2">
      <c r="B16" s="16"/>
      <c r="C16" s="16"/>
      <c r="D16" s="17"/>
      <c r="E16" s="12"/>
      <c r="F16" s="13"/>
      <c r="G16" s="13"/>
      <c r="H16" s="13"/>
      <c r="I16" s="13"/>
      <c r="J16" s="13"/>
      <c r="K16" s="13"/>
      <c r="L16" s="14"/>
      <c r="M16" s="10"/>
      <c r="N16" s="15"/>
    </row>
    <row r="17" spans="2:14" x14ac:dyDescent="0.2">
      <c r="B17" s="10"/>
      <c r="C17" s="10"/>
      <c r="D17" s="11"/>
      <c r="E17" s="12"/>
      <c r="F17" s="13"/>
      <c r="G17" s="13"/>
      <c r="H17" s="13"/>
      <c r="I17" s="13"/>
      <c r="J17" s="13"/>
      <c r="K17" s="13"/>
      <c r="L17" s="14"/>
      <c r="M17" s="10"/>
      <c r="N17" s="15"/>
    </row>
    <row r="18" spans="2:14" x14ac:dyDescent="0.2">
      <c r="B18" s="10"/>
      <c r="C18" s="10"/>
      <c r="D18" s="11"/>
      <c r="E18" s="12"/>
      <c r="F18" s="13"/>
      <c r="G18" s="13"/>
      <c r="H18" s="13"/>
      <c r="I18" s="13"/>
      <c r="J18" s="13"/>
      <c r="K18" s="13"/>
      <c r="L18" s="14"/>
      <c r="M18" s="10"/>
      <c r="N18" s="15"/>
    </row>
    <row r="19" spans="2:14" x14ac:dyDescent="0.2">
      <c r="B19" s="10"/>
      <c r="C19" s="10"/>
      <c r="D19" s="11"/>
      <c r="E19" s="12"/>
      <c r="F19" s="13"/>
      <c r="G19" s="13"/>
      <c r="H19" s="13"/>
      <c r="I19" s="13"/>
      <c r="J19" s="13"/>
      <c r="K19" s="13"/>
      <c r="L19" s="14"/>
      <c r="M19" s="10"/>
      <c r="N19" s="15"/>
    </row>
    <row r="20" spans="2:14" x14ac:dyDescent="0.2">
      <c r="B20" s="10"/>
      <c r="C20" s="10"/>
      <c r="D20" s="11"/>
      <c r="E20" s="12"/>
      <c r="F20" s="13"/>
      <c r="G20" s="13"/>
      <c r="H20" s="13"/>
      <c r="I20" s="13"/>
      <c r="J20" s="13"/>
      <c r="K20" s="13"/>
      <c r="L20" s="14"/>
      <c r="M20" s="10"/>
      <c r="N20" s="15"/>
    </row>
    <row r="21" spans="2:14" x14ac:dyDescent="0.2">
      <c r="B21" s="10"/>
      <c r="C21" s="10"/>
      <c r="D21" s="11"/>
      <c r="E21" s="13"/>
      <c r="F21" s="12"/>
      <c r="G21" s="18"/>
      <c r="H21" s="13"/>
      <c r="I21" s="13"/>
      <c r="J21" s="13"/>
      <c r="K21" s="13"/>
      <c r="L21" s="14"/>
      <c r="M21" s="10"/>
      <c r="N21" s="15"/>
    </row>
    <row r="22" spans="2:14" x14ac:dyDescent="0.2">
      <c r="B22" s="10"/>
      <c r="C22" s="10"/>
      <c r="D22" s="11"/>
      <c r="E22" s="12"/>
      <c r="F22" s="13"/>
      <c r="G22" s="13"/>
      <c r="H22" s="13"/>
      <c r="I22" s="13"/>
      <c r="J22" s="13"/>
      <c r="K22" s="13"/>
      <c r="L22" s="14"/>
      <c r="M22" s="10"/>
      <c r="N22" s="15"/>
    </row>
    <row r="23" spans="2:14" x14ac:dyDescent="0.2">
      <c r="B23" s="10"/>
      <c r="C23" s="10"/>
      <c r="D23" s="11"/>
      <c r="E23" s="12"/>
      <c r="F23" s="13"/>
      <c r="G23" s="13"/>
      <c r="H23" s="13"/>
      <c r="I23" s="13"/>
      <c r="J23" s="13"/>
      <c r="K23" s="13"/>
      <c r="L23" s="14"/>
      <c r="M23" s="10"/>
      <c r="N23" s="15"/>
    </row>
    <row r="24" spans="2:14" x14ac:dyDescent="0.2">
      <c r="B24" s="10"/>
      <c r="C24" s="10"/>
      <c r="D24" s="11"/>
      <c r="E24" s="12"/>
      <c r="F24" s="13"/>
      <c r="G24" s="13"/>
      <c r="H24" s="13"/>
      <c r="I24" s="13"/>
      <c r="J24" s="13"/>
      <c r="K24" s="13"/>
      <c r="L24" s="14"/>
      <c r="M24" s="10"/>
      <c r="N24" s="15"/>
    </row>
    <row r="25" spans="2:14" x14ac:dyDescent="0.2">
      <c r="B25" s="10"/>
      <c r="C25" s="10"/>
      <c r="D25" s="11"/>
      <c r="E25" s="12"/>
      <c r="F25" s="13"/>
      <c r="G25" s="13"/>
      <c r="H25" s="13"/>
      <c r="I25" s="13"/>
      <c r="J25" s="13"/>
      <c r="K25" s="13"/>
      <c r="L25" s="14"/>
      <c r="M25" s="10"/>
      <c r="N25" s="15"/>
    </row>
    <row r="26" spans="2:14" x14ac:dyDescent="0.2">
      <c r="B26" s="10"/>
      <c r="C26" s="10"/>
      <c r="D26" s="11"/>
      <c r="E26" s="13"/>
      <c r="F26" s="12"/>
      <c r="G26" s="13"/>
      <c r="H26" s="13"/>
      <c r="I26" s="13"/>
      <c r="J26" s="13"/>
      <c r="K26" s="13"/>
      <c r="L26" s="14"/>
      <c r="M26" s="10"/>
      <c r="N26" s="15"/>
    </row>
    <row r="27" spans="2:14" x14ac:dyDescent="0.2">
      <c r="B27" s="19"/>
      <c r="C27" s="19"/>
      <c r="D27" s="20"/>
      <c r="E27" s="21"/>
      <c r="F27" s="22"/>
      <c r="G27" s="22"/>
      <c r="H27" s="22"/>
      <c r="I27" s="22"/>
      <c r="J27" s="22"/>
      <c r="K27" s="22"/>
      <c r="L27" s="23"/>
      <c r="M27" s="19"/>
      <c r="N27" s="24"/>
    </row>
  </sheetData>
  <pageMargins left="0.11811023622047244" right="0.11811023622047244" top="1.1417322834645669" bottom="1.1417322834645669" header="0.74803149606299213" footer="0.74803149606299213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topLeftCell="B9" workbookViewId="0" xr3:uid="{958C4451-9541-5A59-BF78-D2F731DF1C81}">
      <selection activeCell="E27" sqref="E27"/>
    </sheetView>
  </sheetViews>
  <sheetFormatPr defaultRowHeight="15" x14ac:dyDescent="0.2"/>
  <cols>
    <col min="1" max="1" width="3.765625" customWidth="1"/>
    <col min="2" max="2" width="17.484375" customWidth="1"/>
    <col min="3" max="3" width="6.45703125" customWidth="1"/>
    <col min="4" max="11" width="5.24609375" customWidth="1"/>
    <col min="12" max="12" width="13.1796875" customWidth="1"/>
    <col min="13" max="1024" width="8.47265625" customWidth="1"/>
  </cols>
  <sheetData>
    <row r="1" spans="1:16" ht="25.5" x14ac:dyDescent="0.3">
      <c r="B1" s="27" t="s">
        <v>33</v>
      </c>
      <c r="D1" s="28" t="s">
        <v>34</v>
      </c>
      <c r="E1" s="7"/>
      <c r="F1" s="8"/>
      <c r="G1" s="8"/>
      <c r="H1" s="8"/>
      <c r="I1" s="8"/>
      <c r="J1" s="8"/>
      <c r="K1" s="8"/>
      <c r="L1" s="8"/>
      <c r="N1" s="29"/>
    </row>
    <row r="2" spans="1:16" ht="23.25" x14ac:dyDescent="0.3">
      <c r="G2" s="2" t="s">
        <v>35</v>
      </c>
      <c r="H2" s="3"/>
      <c r="N2" s="29"/>
    </row>
    <row r="3" spans="1:16" ht="23.25" x14ac:dyDescent="0.3">
      <c r="B3" s="2" t="s">
        <v>36</v>
      </c>
      <c r="C3" s="2"/>
      <c r="D3" s="2"/>
      <c r="E3" s="4"/>
      <c r="F3" s="4"/>
      <c r="G3" s="4"/>
      <c r="H3" s="6"/>
      <c r="I3" s="6"/>
      <c r="J3" s="6"/>
      <c r="K3" s="4"/>
      <c r="N3" s="29"/>
    </row>
    <row r="5" spans="1:16" x14ac:dyDescent="0.2">
      <c r="D5" s="30"/>
      <c r="E5" s="7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9" t="s">
        <v>12</v>
      </c>
      <c r="P5" s="8"/>
    </row>
    <row r="6" spans="1:16" x14ac:dyDescent="0.2">
      <c r="A6" s="7" t="s">
        <v>13</v>
      </c>
      <c r="B6" s="10" t="s">
        <v>37</v>
      </c>
      <c r="C6" s="10"/>
      <c r="D6" s="11">
        <v>25</v>
      </c>
      <c r="E6" s="12">
        <f>D6*6</f>
        <v>150</v>
      </c>
      <c r="F6" s="12">
        <v>180</v>
      </c>
      <c r="G6" s="13">
        <v>187</v>
      </c>
      <c r="H6" s="13">
        <v>241</v>
      </c>
      <c r="I6" s="10">
        <v>212</v>
      </c>
      <c r="J6" s="13">
        <v>236</v>
      </c>
      <c r="K6" s="13">
        <v>256</v>
      </c>
      <c r="L6" s="14">
        <f t="shared" ref="L6:L19" si="0">SUM(F6:K6)</f>
        <v>1312</v>
      </c>
      <c r="M6" s="10">
        <f t="shared" ref="M6:M28" si="1">L6-E6</f>
        <v>1162</v>
      </c>
      <c r="N6" s="15">
        <f t="shared" ref="N6:N28" si="2">M6/6</f>
        <v>193.66666666666666</v>
      </c>
    </row>
    <row r="7" spans="1:16" x14ac:dyDescent="0.2">
      <c r="A7" s="7" t="s">
        <v>16</v>
      </c>
      <c r="B7" s="10" t="s">
        <v>38</v>
      </c>
      <c r="C7" s="10" t="s">
        <v>39</v>
      </c>
      <c r="D7" s="11">
        <v>15</v>
      </c>
      <c r="E7" s="12">
        <v>90</v>
      </c>
      <c r="F7" s="13">
        <v>203</v>
      </c>
      <c r="G7" s="13">
        <v>185</v>
      </c>
      <c r="H7" s="13">
        <v>194</v>
      </c>
      <c r="I7" s="13">
        <v>204</v>
      </c>
      <c r="J7" s="13">
        <v>194</v>
      </c>
      <c r="K7" s="13">
        <v>233</v>
      </c>
      <c r="L7" s="14">
        <f t="shared" si="0"/>
        <v>1213</v>
      </c>
      <c r="M7" s="10">
        <f t="shared" si="1"/>
        <v>1123</v>
      </c>
      <c r="N7" s="15">
        <f t="shared" si="2"/>
        <v>187.16666666666666</v>
      </c>
    </row>
    <row r="8" spans="1:16" x14ac:dyDescent="0.2">
      <c r="A8" s="7" t="s">
        <v>18</v>
      </c>
      <c r="B8" s="10" t="s">
        <v>40</v>
      </c>
      <c r="C8" s="10" t="s">
        <v>39</v>
      </c>
      <c r="D8" s="11">
        <v>15</v>
      </c>
      <c r="E8" s="12">
        <v>90</v>
      </c>
      <c r="F8" s="13">
        <v>190</v>
      </c>
      <c r="G8" s="13">
        <v>199</v>
      </c>
      <c r="H8" s="13">
        <v>162</v>
      </c>
      <c r="I8" s="13">
        <v>205</v>
      </c>
      <c r="J8" s="13">
        <v>234</v>
      </c>
      <c r="K8" s="13">
        <v>221</v>
      </c>
      <c r="L8" s="14">
        <f t="shared" si="0"/>
        <v>1211</v>
      </c>
      <c r="M8" s="10">
        <f t="shared" si="1"/>
        <v>1121</v>
      </c>
      <c r="N8" s="15">
        <f t="shared" si="2"/>
        <v>186.83333333333334</v>
      </c>
    </row>
    <row r="9" spans="1:16" x14ac:dyDescent="0.2">
      <c r="A9" s="7" t="s">
        <v>20</v>
      </c>
      <c r="B9" s="10" t="s">
        <v>41</v>
      </c>
      <c r="C9" s="10" t="s">
        <v>39</v>
      </c>
      <c r="D9" s="11">
        <v>15</v>
      </c>
      <c r="E9" s="12">
        <v>90</v>
      </c>
      <c r="F9" s="13">
        <v>183</v>
      </c>
      <c r="G9" s="13">
        <v>188</v>
      </c>
      <c r="H9" s="13">
        <v>191</v>
      </c>
      <c r="I9" s="13">
        <v>196</v>
      </c>
      <c r="J9" s="13">
        <v>191</v>
      </c>
      <c r="K9" s="13">
        <v>224</v>
      </c>
      <c r="L9" s="14">
        <f t="shared" si="0"/>
        <v>1173</v>
      </c>
      <c r="M9" s="10">
        <f t="shared" si="1"/>
        <v>1083</v>
      </c>
      <c r="N9" s="15">
        <f t="shared" si="2"/>
        <v>180.5</v>
      </c>
    </row>
    <row r="10" spans="1:16" x14ac:dyDescent="0.2">
      <c r="A10" s="7" t="s">
        <v>22</v>
      </c>
      <c r="B10" s="10" t="s">
        <v>42</v>
      </c>
      <c r="C10" s="10" t="s">
        <v>39</v>
      </c>
      <c r="D10" s="11">
        <v>15</v>
      </c>
      <c r="E10" s="12">
        <v>90</v>
      </c>
      <c r="F10" s="12">
        <v>169</v>
      </c>
      <c r="G10" s="13">
        <v>192</v>
      </c>
      <c r="H10" s="13">
        <v>196</v>
      </c>
      <c r="I10" s="13">
        <v>150</v>
      </c>
      <c r="J10" s="13">
        <v>206</v>
      </c>
      <c r="K10" s="13">
        <v>226</v>
      </c>
      <c r="L10" s="14">
        <f t="shared" si="0"/>
        <v>1139</v>
      </c>
      <c r="M10" s="10">
        <f t="shared" si="1"/>
        <v>1049</v>
      </c>
      <c r="N10" s="15">
        <f t="shared" si="2"/>
        <v>174.83333333333334</v>
      </c>
    </row>
    <row r="11" spans="1:16" x14ac:dyDescent="0.2">
      <c r="A11" s="7" t="s">
        <v>25</v>
      </c>
      <c r="B11" s="10" t="s">
        <v>43</v>
      </c>
      <c r="C11" s="10" t="s">
        <v>39</v>
      </c>
      <c r="D11" s="11">
        <v>15</v>
      </c>
      <c r="E11" s="12">
        <v>90</v>
      </c>
      <c r="F11" s="13">
        <v>154</v>
      </c>
      <c r="G11" s="13">
        <v>194</v>
      </c>
      <c r="H11" s="13">
        <v>161</v>
      </c>
      <c r="I11" s="13">
        <v>240</v>
      </c>
      <c r="J11" s="13">
        <v>197</v>
      </c>
      <c r="K11" s="13">
        <v>184</v>
      </c>
      <c r="L11" s="14">
        <f t="shared" si="0"/>
        <v>1130</v>
      </c>
      <c r="M11" s="10">
        <f t="shared" si="1"/>
        <v>1040</v>
      </c>
      <c r="N11" s="15">
        <f t="shared" si="2"/>
        <v>173.33333333333334</v>
      </c>
    </row>
    <row r="12" spans="1:16" x14ac:dyDescent="0.2">
      <c r="A12" s="7" t="s">
        <v>27</v>
      </c>
      <c r="B12" s="10" t="s">
        <v>44</v>
      </c>
      <c r="C12" s="10"/>
      <c r="D12" s="11">
        <v>15</v>
      </c>
      <c r="E12" s="12">
        <v>90</v>
      </c>
      <c r="F12" s="13">
        <v>197</v>
      </c>
      <c r="G12" s="13">
        <v>214</v>
      </c>
      <c r="H12" s="13">
        <v>221</v>
      </c>
      <c r="I12" s="13">
        <v>170</v>
      </c>
      <c r="J12" s="13">
        <v>153</v>
      </c>
      <c r="K12" s="13">
        <v>173</v>
      </c>
      <c r="L12" s="14">
        <f t="shared" si="0"/>
        <v>1128</v>
      </c>
      <c r="M12" s="10">
        <f t="shared" si="1"/>
        <v>1038</v>
      </c>
      <c r="N12" s="15">
        <f t="shared" si="2"/>
        <v>173</v>
      </c>
    </row>
    <row r="13" spans="1:16" x14ac:dyDescent="0.2">
      <c r="A13" s="7">
        <v>8</v>
      </c>
      <c r="B13" s="10" t="s">
        <v>45</v>
      </c>
      <c r="C13" s="10" t="s">
        <v>46</v>
      </c>
      <c r="D13" s="11">
        <v>25</v>
      </c>
      <c r="E13" s="12">
        <v>150</v>
      </c>
      <c r="F13" s="13">
        <v>206</v>
      </c>
      <c r="G13" s="13">
        <v>178</v>
      </c>
      <c r="H13" s="13">
        <v>197</v>
      </c>
      <c r="I13" s="13">
        <v>184</v>
      </c>
      <c r="J13" s="13">
        <v>172</v>
      </c>
      <c r="K13" s="13">
        <v>137</v>
      </c>
      <c r="L13" s="14">
        <f t="shared" si="0"/>
        <v>1074</v>
      </c>
      <c r="M13" s="10">
        <f t="shared" si="1"/>
        <v>924</v>
      </c>
      <c r="N13" s="15">
        <f t="shared" si="2"/>
        <v>154</v>
      </c>
    </row>
    <row r="14" spans="1:16" x14ac:dyDescent="0.2">
      <c r="A14" s="7">
        <v>9</v>
      </c>
      <c r="B14" s="10" t="s">
        <v>47</v>
      </c>
      <c r="C14" s="10" t="s">
        <v>39</v>
      </c>
      <c r="D14" s="11">
        <v>15</v>
      </c>
      <c r="E14" s="12">
        <v>90</v>
      </c>
      <c r="F14" s="13">
        <v>130</v>
      </c>
      <c r="G14" s="13">
        <v>193</v>
      </c>
      <c r="H14" s="13">
        <v>199</v>
      </c>
      <c r="I14" s="13">
        <v>209</v>
      </c>
      <c r="J14" s="13">
        <v>160</v>
      </c>
      <c r="K14" s="13">
        <v>181</v>
      </c>
      <c r="L14" s="14">
        <f t="shared" si="0"/>
        <v>1072</v>
      </c>
      <c r="M14" s="10">
        <f t="shared" si="1"/>
        <v>982</v>
      </c>
      <c r="N14" s="15">
        <f t="shared" si="2"/>
        <v>163.66666666666666</v>
      </c>
    </row>
    <row r="15" spans="1:16" x14ac:dyDescent="0.2">
      <c r="A15" s="7">
        <v>10</v>
      </c>
      <c r="B15" s="10" t="s">
        <v>48</v>
      </c>
      <c r="C15" s="10"/>
      <c r="D15" s="11">
        <v>25</v>
      </c>
      <c r="E15" s="12">
        <v>150</v>
      </c>
      <c r="F15" s="13">
        <v>148</v>
      </c>
      <c r="G15" s="13">
        <v>175</v>
      </c>
      <c r="H15" s="13">
        <v>186</v>
      </c>
      <c r="I15" s="13">
        <v>166</v>
      </c>
      <c r="J15" s="13">
        <v>229</v>
      </c>
      <c r="K15" s="13">
        <v>159</v>
      </c>
      <c r="L15" s="14">
        <f t="shared" si="0"/>
        <v>1063</v>
      </c>
      <c r="M15" s="10">
        <f t="shared" si="1"/>
        <v>913</v>
      </c>
      <c r="N15" s="15">
        <f t="shared" si="2"/>
        <v>152.16666666666666</v>
      </c>
    </row>
    <row r="16" spans="1:16" x14ac:dyDescent="0.2">
      <c r="A16" s="7">
        <v>11</v>
      </c>
      <c r="B16" s="10" t="s">
        <v>49</v>
      </c>
      <c r="C16" s="10" t="s">
        <v>39</v>
      </c>
      <c r="D16" s="11">
        <v>15</v>
      </c>
      <c r="E16" s="12">
        <v>90</v>
      </c>
      <c r="F16" s="13">
        <v>159</v>
      </c>
      <c r="G16" s="13">
        <v>215</v>
      </c>
      <c r="H16" s="13">
        <v>158</v>
      </c>
      <c r="I16" s="31">
        <v>195</v>
      </c>
      <c r="J16" s="13">
        <v>164</v>
      </c>
      <c r="K16" s="13">
        <v>171</v>
      </c>
      <c r="L16" s="14">
        <f t="shared" si="0"/>
        <v>1062</v>
      </c>
      <c r="M16" s="10">
        <f t="shared" si="1"/>
        <v>972</v>
      </c>
      <c r="N16" s="15">
        <f t="shared" si="2"/>
        <v>162</v>
      </c>
    </row>
    <row r="17" spans="1:14" x14ac:dyDescent="0.2">
      <c r="A17" s="7">
        <v>12</v>
      </c>
      <c r="B17" s="10" t="s">
        <v>50</v>
      </c>
      <c r="C17" s="10" t="s">
        <v>39</v>
      </c>
      <c r="D17" s="11">
        <v>15</v>
      </c>
      <c r="E17" s="12">
        <v>90</v>
      </c>
      <c r="F17" s="13">
        <v>182</v>
      </c>
      <c r="G17" s="13">
        <v>167</v>
      </c>
      <c r="H17" s="13">
        <v>186</v>
      </c>
      <c r="I17" s="13">
        <v>197</v>
      </c>
      <c r="J17" s="13">
        <v>155</v>
      </c>
      <c r="K17" s="13">
        <v>174</v>
      </c>
      <c r="L17" s="14">
        <f t="shared" si="0"/>
        <v>1061</v>
      </c>
      <c r="M17" s="10">
        <f t="shared" si="1"/>
        <v>971</v>
      </c>
      <c r="N17" s="15">
        <f t="shared" si="2"/>
        <v>161.83333333333334</v>
      </c>
    </row>
    <row r="18" spans="1:14" x14ac:dyDescent="0.2">
      <c r="A18" s="7">
        <v>13</v>
      </c>
      <c r="B18" s="10" t="s">
        <v>51</v>
      </c>
      <c r="C18" s="10"/>
      <c r="D18" s="11">
        <v>25</v>
      </c>
      <c r="E18" s="12">
        <v>150</v>
      </c>
      <c r="F18" s="13">
        <v>188</v>
      </c>
      <c r="G18" s="13">
        <v>181</v>
      </c>
      <c r="H18" s="13">
        <v>151</v>
      </c>
      <c r="I18" s="13">
        <v>163</v>
      </c>
      <c r="J18" s="13">
        <v>183</v>
      </c>
      <c r="K18" s="13">
        <v>164</v>
      </c>
      <c r="L18" s="14">
        <f t="shared" si="0"/>
        <v>1030</v>
      </c>
      <c r="M18" s="10">
        <f t="shared" si="1"/>
        <v>880</v>
      </c>
      <c r="N18" s="15">
        <f t="shared" si="2"/>
        <v>146.66666666666666</v>
      </c>
    </row>
    <row r="19" spans="1:14" x14ac:dyDescent="0.2">
      <c r="A19" s="7">
        <v>14</v>
      </c>
      <c r="B19" s="10" t="s">
        <v>52</v>
      </c>
      <c r="C19" s="10"/>
      <c r="D19" s="11">
        <v>25</v>
      </c>
      <c r="E19" s="12">
        <v>150</v>
      </c>
      <c r="F19" s="13">
        <v>171</v>
      </c>
      <c r="G19" s="13">
        <v>137</v>
      </c>
      <c r="H19" s="13">
        <v>142</v>
      </c>
      <c r="I19" s="13">
        <v>173</v>
      </c>
      <c r="J19" s="13">
        <v>173</v>
      </c>
      <c r="K19" s="13">
        <v>225</v>
      </c>
      <c r="L19" s="14">
        <f t="shared" si="0"/>
        <v>1021</v>
      </c>
      <c r="M19" s="10">
        <f t="shared" si="1"/>
        <v>871</v>
      </c>
      <c r="N19" s="15">
        <f t="shared" si="2"/>
        <v>145.16666666666666</v>
      </c>
    </row>
    <row r="20" spans="1:14" x14ac:dyDescent="0.2">
      <c r="A20" s="7">
        <v>15</v>
      </c>
      <c r="B20" s="10" t="s">
        <v>53</v>
      </c>
      <c r="C20" s="10"/>
      <c r="D20" s="11">
        <v>25</v>
      </c>
      <c r="E20" s="12">
        <v>150</v>
      </c>
      <c r="F20" s="12"/>
      <c r="G20" s="18"/>
      <c r="H20" s="13"/>
      <c r="I20" s="13"/>
      <c r="J20" s="13"/>
      <c r="K20" s="13"/>
      <c r="L20" s="14">
        <v>1014</v>
      </c>
      <c r="M20" s="10">
        <f t="shared" si="1"/>
        <v>864</v>
      </c>
      <c r="N20" s="15">
        <f t="shared" si="2"/>
        <v>144</v>
      </c>
    </row>
    <row r="21" spans="1:14" x14ac:dyDescent="0.2">
      <c r="A21" s="7">
        <v>16</v>
      </c>
      <c r="B21" s="10" t="s">
        <v>54</v>
      </c>
      <c r="C21" s="10"/>
      <c r="D21" s="11">
        <v>25</v>
      </c>
      <c r="E21" s="12">
        <v>150</v>
      </c>
      <c r="F21" s="13">
        <v>140</v>
      </c>
      <c r="G21" s="13">
        <v>215</v>
      </c>
      <c r="H21" s="13">
        <v>144</v>
      </c>
      <c r="I21" s="13">
        <v>133</v>
      </c>
      <c r="J21" s="13">
        <v>170</v>
      </c>
      <c r="K21" s="13">
        <v>144</v>
      </c>
      <c r="L21" s="14">
        <f t="shared" ref="L21:L28" si="3">SUM(F21:K21)</f>
        <v>946</v>
      </c>
      <c r="M21" s="10">
        <f t="shared" si="1"/>
        <v>796</v>
      </c>
      <c r="N21" s="15">
        <f t="shared" si="2"/>
        <v>132.66666666666666</v>
      </c>
    </row>
    <row r="22" spans="1:14" x14ac:dyDescent="0.2">
      <c r="A22" s="7">
        <v>17</v>
      </c>
      <c r="B22" s="10" t="s">
        <v>55</v>
      </c>
      <c r="C22" s="10"/>
      <c r="D22" s="11">
        <v>25</v>
      </c>
      <c r="E22" s="12">
        <v>150</v>
      </c>
      <c r="F22" s="13">
        <v>126</v>
      </c>
      <c r="G22" s="13">
        <v>146</v>
      </c>
      <c r="H22" s="13">
        <v>128</v>
      </c>
      <c r="I22" s="13">
        <v>179</v>
      </c>
      <c r="J22" s="13">
        <v>186</v>
      </c>
      <c r="K22" s="13">
        <v>157</v>
      </c>
      <c r="L22" s="14">
        <f t="shared" si="3"/>
        <v>922</v>
      </c>
      <c r="M22" s="10">
        <f t="shared" si="1"/>
        <v>772</v>
      </c>
      <c r="N22" s="15">
        <f t="shared" si="2"/>
        <v>128.66666666666666</v>
      </c>
    </row>
    <row r="23" spans="1:14" x14ac:dyDescent="0.2">
      <c r="A23" s="7">
        <v>18</v>
      </c>
      <c r="B23" s="10" t="s">
        <v>56</v>
      </c>
      <c r="C23" s="10"/>
      <c r="D23" s="11">
        <v>25</v>
      </c>
      <c r="E23" s="12">
        <v>150</v>
      </c>
      <c r="F23" s="13">
        <v>147</v>
      </c>
      <c r="G23" s="13">
        <v>145</v>
      </c>
      <c r="H23" s="13">
        <v>155</v>
      </c>
      <c r="I23" s="13">
        <v>149</v>
      </c>
      <c r="J23" s="13">
        <v>149</v>
      </c>
      <c r="K23" s="13">
        <v>158</v>
      </c>
      <c r="L23" s="14">
        <f t="shared" si="3"/>
        <v>903</v>
      </c>
      <c r="M23" s="10">
        <f t="shared" si="1"/>
        <v>753</v>
      </c>
      <c r="N23" s="15">
        <f t="shared" si="2"/>
        <v>125.5</v>
      </c>
    </row>
    <row r="24" spans="1:14" x14ac:dyDescent="0.2">
      <c r="A24" s="7">
        <v>19</v>
      </c>
      <c r="B24" s="10" t="s">
        <v>57</v>
      </c>
      <c r="C24" s="10" t="s">
        <v>46</v>
      </c>
      <c r="D24" s="11">
        <v>25</v>
      </c>
      <c r="E24" s="12">
        <v>150</v>
      </c>
      <c r="F24" s="13">
        <v>122</v>
      </c>
      <c r="G24" s="13">
        <v>131</v>
      </c>
      <c r="H24" s="13">
        <v>142</v>
      </c>
      <c r="I24" s="13">
        <v>169</v>
      </c>
      <c r="J24" s="13">
        <v>159</v>
      </c>
      <c r="K24" s="13">
        <v>145</v>
      </c>
      <c r="L24" s="14">
        <f t="shared" si="3"/>
        <v>868</v>
      </c>
      <c r="M24" s="10">
        <f t="shared" si="1"/>
        <v>718</v>
      </c>
      <c r="N24" s="15">
        <f t="shared" si="2"/>
        <v>119.66666666666667</v>
      </c>
    </row>
    <row r="25" spans="1:14" x14ac:dyDescent="0.2">
      <c r="A25" s="7">
        <v>20</v>
      </c>
      <c r="B25" s="10" t="s">
        <v>58</v>
      </c>
      <c r="C25" s="10"/>
      <c r="D25" s="11">
        <v>25</v>
      </c>
      <c r="E25" s="12">
        <v>150</v>
      </c>
      <c r="F25" s="13">
        <v>131</v>
      </c>
      <c r="G25" s="13">
        <v>130</v>
      </c>
      <c r="H25" s="13">
        <v>130</v>
      </c>
      <c r="I25" s="13">
        <v>151</v>
      </c>
      <c r="J25" s="13">
        <v>132</v>
      </c>
      <c r="K25" s="13">
        <v>166</v>
      </c>
      <c r="L25" s="14">
        <f t="shared" si="3"/>
        <v>840</v>
      </c>
      <c r="M25" s="10">
        <f t="shared" si="1"/>
        <v>690</v>
      </c>
      <c r="N25" s="15">
        <f t="shared" si="2"/>
        <v>115</v>
      </c>
    </row>
    <row r="26" spans="1:14" x14ac:dyDescent="0.2">
      <c r="A26" s="7">
        <v>21</v>
      </c>
      <c r="B26" s="10" t="s">
        <v>59</v>
      </c>
      <c r="C26" s="10"/>
      <c r="D26" s="11">
        <v>25</v>
      </c>
      <c r="E26" s="12">
        <v>150</v>
      </c>
      <c r="F26" s="12">
        <v>109</v>
      </c>
      <c r="G26" s="18">
        <v>106</v>
      </c>
      <c r="H26" s="13">
        <v>134</v>
      </c>
      <c r="I26" s="13">
        <v>156</v>
      </c>
      <c r="J26" s="13">
        <v>182</v>
      </c>
      <c r="K26" s="13">
        <v>146</v>
      </c>
      <c r="L26" s="14">
        <f t="shared" si="3"/>
        <v>833</v>
      </c>
      <c r="M26" s="10">
        <f t="shared" si="1"/>
        <v>683</v>
      </c>
      <c r="N26" s="15">
        <f t="shared" si="2"/>
        <v>113.83333333333333</v>
      </c>
    </row>
    <row r="27" spans="1:14" x14ac:dyDescent="0.2">
      <c r="A27" s="7">
        <v>22</v>
      </c>
      <c r="B27" s="10" t="s">
        <v>60</v>
      </c>
      <c r="C27" s="10"/>
      <c r="D27" s="11">
        <v>25</v>
      </c>
      <c r="E27" s="12">
        <v>150</v>
      </c>
      <c r="F27" s="13">
        <v>129</v>
      </c>
      <c r="G27" s="13">
        <v>145</v>
      </c>
      <c r="H27" s="13">
        <v>129</v>
      </c>
      <c r="I27" s="13">
        <v>120</v>
      </c>
      <c r="J27" s="13">
        <v>111</v>
      </c>
      <c r="K27" s="13">
        <v>161</v>
      </c>
      <c r="L27" s="14">
        <f>SUM(F27:K27)</f>
        <v>795</v>
      </c>
      <c r="M27" s="10">
        <f t="shared" si="1"/>
        <v>645</v>
      </c>
      <c r="N27" s="15">
        <f t="shared" si="2"/>
        <v>107.5</v>
      </c>
    </row>
    <row r="28" spans="1:14" x14ac:dyDescent="0.2">
      <c r="A28" s="7">
        <v>23</v>
      </c>
      <c r="B28" s="10" t="s">
        <v>61</v>
      </c>
      <c r="C28" s="10"/>
      <c r="D28" s="11">
        <v>25</v>
      </c>
      <c r="E28" s="12">
        <v>150</v>
      </c>
      <c r="F28" s="13">
        <v>88</v>
      </c>
      <c r="G28" s="13">
        <v>111</v>
      </c>
      <c r="H28" s="13">
        <v>99</v>
      </c>
      <c r="I28" s="13">
        <v>168</v>
      </c>
      <c r="J28" s="13">
        <v>100</v>
      </c>
      <c r="K28" s="13">
        <v>147</v>
      </c>
      <c r="L28" s="14">
        <f t="shared" si="3"/>
        <v>713</v>
      </c>
      <c r="M28" s="10">
        <f t="shared" si="1"/>
        <v>563</v>
      </c>
      <c r="N28" s="15">
        <f t="shared" si="2"/>
        <v>93.833333333333329</v>
      </c>
    </row>
  </sheetData>
  <pageMargins left="0.70826771653543308" right="0.70826771653543308" top="0.74803149606299213" bottom="1.1417322834645669" header="0.3543307086614173" footer="0.74803149606299213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topLeftCell="A4" workbookViewId="0" xr3:uid="{842E5F09-E766-5B8D-85AF-A39847EA96FD}"/>
  </sheetViews>
  <sheetFormatPr defaultRowHeight="15" x14ac:dyDescent="0.2"/>
  <cols>
    <col min="1" max="1" width="3.765625" customWidth="1"/>
    <col min="2" max="2" width="23.26953125" customWidth="1"/>
    <col min="3" max="3" width="11.02734375" customWidth="1"/>
    <col min="4" max="4" width="8.47265625" customWidth="1"/>
    <col min="5" max="5" width="3.359375" customWidth="1"/>
    <col min="6" max="6" width="4.16796875" customWidth="1"/>
    <col min="7" max="1024" width="8.47265625" customWidth="1"/>
  </cols>
  <sheetData>
    <row r="1" spans="1:10" ht="35.25" x14ac:dyDescent="0.4">
      <c r="A1" s="1" t="s">
        <v>0</v>
      </c>
      <c r="B1" s="7"/>
      <c r="C1" s="8"/>
      <c r="D1" s="8"/>
      <c r="E1" s="8"/>
      <c r="F1" s="8"/>
      <c r="G1" s="8"/>
      <c r="H1" s="8"/>
      <c r="I1" s="25"/>
      <c r="J1" s="25"/>
    </row>
    <row r="2" spans="1:10" ht="23.25" x14ac:dyDescent="0.3">
      <c r="B2" s="32" t="s">
        <v>35</v>
      </c>
      <c r="C2" s="2"/>
      <c r="D2" s="3"/>
      <c r="E2" s="6"/>
      <c r="F2" s="6"/>
      <c r="G2" s="6"/>
    </row>
    <row r="3" spans="1:10" ht="25.5" x14ac:dyDescent="0.35">
      <c r="A3" s="33" t="s">
        <v>62</v>
      </c>
    </row>
    <row r="5" spans="1:10" x14ac:dyDescent="0.2">
      <c r="A5" t="s">
        <v>13</v>
      </c>
      <c r="B5" s="34" t="s">
        <v>63</v>
      </c>
      <c r="C5" s="35"/>
      <c r="D5" s="36"/>
      <c r="F5" s="37"/>
      <c r="G5" s="37"/>
      <c r="H5" s="37"/>
      <c r="I5" s="37"/>
    </row>
    <row r="6" spans="1:10" x14ac:dyDescent="0.2">
      <c r="B6" s="38" t="s">
        <v>17</v>
      </c>
      <c r="C6" s="37">
        <v>1326</v>
      </c>
      <c r="D6" s="39"/>
      <c r="F6" s="37"/>
      <c r="G6" s="37"/>
      <c r="H6" s="37"/>
      <c r="I6" s="37"/>
    </row>
    <row r="7" spans="1:10" x14ac:dyDescent="0.2">
      <c r="B7" s="40" t="s">
        <v>28</v>
      </c>
      <c r="C7" s="41">
        <v>1184</v>
      </c>
      <c r="D7" s="42">
        <f>C6+C7</f>
        <v>2510</v>
      </c>
      <c r="F7" s="37"/>
      <c r="G7" s="37"/>
      <c r="H7" s="37"/>
      <c r="I7" s="37"/>
    </row>
    <row r="8" spans="1:10" x14ac:dyDescent="0.2">
      <c r="B8" s="43"/>
      <c r="C8" s="37"/>
      <c r="D8" s="37"/>
      <c r="F8" s="37"/>
      <c r="G8" s="37"/>
      <c r="H8" s="37"/>
      <c r="I8" s="37"/>
    </row>
    <row r="9" spans="1:10" x14ac:dyDescent="0.2">
      <c r="A9" t="s">
        <v>16</v>
      </c>
      <c r="B9" s="34" t="s">
        <v>64</v>
      </c>
      <c r="C9" s="35"/>
      <c r="D9" s="36"/>
      <c r="F9" s="37"/>
      <c r="G9" s="37"/>
      <c r="H9" s="37"/>
      <c r="I9" s="37"/>
    </row>
    <row r="10" spans="1:10" x14ac:dyDescent="0.2">
      <c r="B10" s="38" t="s">
        <v>14</v>
      </c>
      <c r="C10" s="37">
        <v>1355</v>
      </c>
      <c r="D10" s="39"/>
      <c r="F10" s="37"/>
      <c r="G10" s="37"/>
      <c r="H10" s="37"/>
      <c r="I10" s="37"/>
    </row>
    <row r="11" spans="1:10" x14ac:dyDescent="0.2">
      <c r="B11" s="40" t="s">
        <v>30</v>
      </c>
      <c r="C11" s="41">
        <v>1146</v>
      </c>
      <c r="D11" s="42">
        <f>C10+C11</f>
        <v>2501</v>
      </c>
      <c r="F11" s="37"/>
      <c r="G11" s="37"/>
      <c r="H11" s="37"/>
      <c r="I11" s="37"/>
    </row>
    <row r="12" spans="1:10" x14ac:dyDescent="0.2">
      <c r="B12" s="43"/>
      <c r="C12" s="37"/>
      <c r="D12" s="37"/>
      <c r="F12" s="37"/>
      <c r="G12" s="37"/>
      <c r="H12" s="37"/>
      <c r="I12" s="37"/>
    </row>
    <row r="13" spans="1:10" x14ac:dyDescent="0.2">
      <c r="A13" t="s">
        <v>18</v>
      </c>
      <c r="B13" s="44" t="s">
        <v>65</v>
      </c>
      <c r="C13" s="35"/>
      <c r="D13" s="36"/>
      <c r="F13" s="37"/>
      <c r="G13" s="37"/>
      <c r="H13" s="37"/>
      <c r="I13" s="37"/>
    </row>
    <row r="14" spans="1:10" x14ac:dyDescent="0.2">
      <c r="B14" s="45" t="s">
        <v>41</v>
      </c>
      <c r="C14" s="37">
        <v>1173</v>
      </c>
      <c r="D14" s="39"/>
      <c r="F14" s="37"/>
      <c r="G14" s="37"/>
      <c r="H14" s="37"/>
      <c r="I14" s="37"/>
    </row>
    <row r="15" spans="1:10" x14ac:dyDescent="0.2">
      <c r="B15" s="46" t="s">
        <v>37</v>
      </c>
      <c r="C15" s="41">
        <v>1312</v>
      </c>
      <c r="D15" s="42">
        <f>C14+C15</f>
        <v>2485</v>
      </c>
      <c r="F15" s="37"/>
      <c r="G15" s="37"/>
      <c r="H15" s="37"/>
      <c r="I15" s="37"/>
    </row>
    <row r="17" spans="1:4" x14ac:dyDescent="0.2">
      <c r="A17" t="s">
        <v>20</v>
      </c>
      <c r="B17" s="34" t="s">
        <v>66</v>
      </c>
      <c r="C17" s="47"/>
      <c r="D17" s="48"/>
    </row>
    <row r="18" spans="1:4" x14ac:dyDescent="0.2">
      <c r="B18" s="38" t="s">
        <v>23</v>
      </c>
      <c r="C18" s="49">
        <v>1233</v>
      </c>
      <c r="D18" s="50"/>
    </row>
    <row r="19" spans="1:4" x14ac:dyDescent="0.2">
      <c r="B19" s="40" t="s">
        <v>19</v>
      </c>
      <c r="C19" s="51">
        <v>1251</v>
      </c>
      <c r="D19" s="52">
        <f>C18+C19</f>
        <v>2484</v>
      </c>
    </row>
    <row r="21" spans="1:4" x14ac:dyDescent="0.2">
      <c r="A21" t="s">
        <v>22</v>
      </c>
      <c r="B21" s="44" t="s">
        <v>67</v>
      </c>
      <c r="C21" s="53"/>
      <c r="D21" s="36"/>
    </row>
    <row r="22" spans="1:4" x14ac:dyDescent="0.2">
      <c r="B22" s="45" t="s">
        <v>38</v>
      </c>
      <c r="C22" s="37">
        <v>1213</v>
      </c>
      <c r="D22" s="39"/>
    </row>
    <row r="23" spans="1:4" x14ac:dyDescent="0.2">
      <c r="B23" s="46" t="s">
        <v>26</v>
      </c>
      <c r="C23" s="41">
        <v>1204</v>
      </c>
      <c r="D23" s="42">
        <f>C22+C23</f>
        <v>2417</v>
      </c>
    </row>
    <row r="25" spans="1:4" x14ac:dyDescent="0.2">
      <c r="A25" t="s">
        <v>25</v>
      </c>
      <c r="B25" s="44" t="s">
        <v>63</v>
      </c>
      <c r="C25" s="35"/>
      <c r="D25" s="36"/>
    </row>
    <row r="26" spans="1:4" x14ac:dyDescent="0.2">
      <c r="B26" s="45" t="s">
        <v>21</v>
      </c>
      <c r="C26" s="37">
        <v>1241</v>
      </c>
      <c r="D26" s="39"/>
    </row>
    <row r="27" spans="1:4" x14ac:dyDescent="0.2">
      <c r="B27" s="46" t="s">
        <v>68</v>
      </c>
      <c r="C27" s="41">
        <v>1094</v>
      </c>
      <c r="D27" s="42">
        <f>C26+C27</f>
        <v>2335</v>
      </c>
    </row>
    <row r="29" spans="1:4" x14ac:dyDescent="0.2">
      <c r="A29" t="s">
        <v>27</v>
      </c>
      <c r="B29" s="34" t="s">
        <v>69</v>
      </c>
      <c r="C29" s="35"/>
      <c r="D29" s="36"/>
    </row>
    <row r="30" spans="1:4" x14ac:dyDescent="0.2">
      <c r="B30" s="38" t="s">
        <v>40</v>
      </c>
      <c r="C30" s="37">
        <v>1211</v>
      </c>
      <c r="D30" s="39"/>
    </row>
    <row r="31" spans="1:4" x14ac:dyDescent="0.2">
      <c r="B31" s="40" t="s">
        <v>47</v>
      </c>
      <c r="C31" s="41">
        <v>1072</v>
      </c>
      <c r="D31" s="42">
        <f>C30+C31</f>
        <v>2283</v>
      </c>
    </row>
    <row r="32" spans="1:4" x14ac:dyDescent="0.2">
      <c r="B32" s="43"/>
      <c r="C32" s="37"/>
      <c r="D32" s="37"/>
    </row>
    <row r="33" spans="1:4" x14ac:dyDescent="0.2">
      <c r="A33" t="s">
        <v>29</v>
      </c>
      <c r="B33" s="44" t="s">
        <v>70</v>
      </c>
      <c r="C33" s="35"/>
      <c r="D33" s="36"/>
    </row>
    <row r="34" spans="1:4" x14ac:dyDescent="0.2">
      <c r="B34" s="45" t="s">
        <v>32</v>
      </c>
      <c r="C34" s="37">
        <v>1071</v>
      </c>
      <c r="D34" s="39"/>
    </row>
    <row r="35" spans="1:4" x14ac:dyDescent="0.2">
      <c r="B35" s="46" t="s">
        <v>43</v>
      </c>
      <c r="C35" s="41">
        <v>1130</v>
      </c>
      <c r="D35" s="42">
        <f>C34+C35</f>
        <v>2201</v>
      </c>
    </row>
    <row r="37" spans="1:4" x14ac:dyDescent="0.2">
      <c r="A37" t="s">
        <v>31</v>
      </c>
      <c r="B37" s="44" t="s">
        <v>65</v>
      </c>
      <c r="C37" s="35"/>
      <c r="D37" s="36"/>
    </row>
    <row r="38" spans="1:4" x14ac:dyDescent="0.2">
      <c r="B38" s="45" t="s">
        <v>44</v>
      </c>
      <c r="C38" s="37">
        <v>1128</v>
      </c>
      <c r="D38" s="39"/>
    </row>
    <row r="39" spans="1:4" x14ac:dyDescent="0.2">
      <c r="B39" s="46" t="s">
        <v>51</v>
      </c>
      <c r="C39" s="41">
        <v>1030</v>
      </c>
      <c r="D39" s="42">
        <f>C38+C39</f>
        <v>2158</v>
      </c>
    </row>
    <row r="41" spans="1:4" x14ac:dyDescent="0.2">
      <c r="A41" t="s">
        <v>71</v>
      </c>
      <c r="B41" s="44" t="s">
        <v>72</v>
      </c>
      <c r="C41" s="35"/>
      <c r="D41" s="36"/>
    </row>
    <row r="42" spans="1:4" x14ac:dyDescent="0.2">
      <c r="B42" s="45" t="s">
        <v>73</v>
      </c>
      <c r="C42" s="37">
        <v>1061</v>
      </c>
      <c r="D42" s="39"/>
    </row>
    <row r="43" spans="1:4" x14ac:dyDescent="0.2">
      <c r="B43" s="46" t="s">
        <v>49</v>
      </c>
      <c r="C43" s="41">
        <v>1062</v>
      </c>
      <c r="D43" s="42">
        <f>C42+C43</f>
        <v>2123</v>
      </c>
    </row>
    <row r="44" spans="1:4" x14ac:dyDescent="0.2">
      <c r="B44" s="43"/>
      <c r="C44" s="37"/>
      <c r="D44" s="37"/>
    </row>
    <row r="45" spans="1:4" x14ac:dyDescent="0.2">
      <c r="A45" t="s">
        <v>74</v>
      </c>
      <c r="B45" s="44" t="s">
        <v>75</v>
      </c>
      <c r="C45" s="35"/>
      <c r="D45" s="36"/>
    </row>
    <row r="46" spans="1:4" x14ac:dyDescent="0.2">
      <c r="B46" s="45" t="s">
        <v>54</v>
      </c>
      <c r="C46" s="37">
        <v>964</v>
      </c>
      <c r="D46" s="39"/>
    </row>
    <row r="47" spans="1:4" x14ac:dyDescent="0.2">
      <c r="B47" s="46" t="s">
        <v>52</v>
      </c>
      <c r="C47" s="41">
        <v>1021</v>
      </c>
      <c r="D47" s="42">
        <f>C46+C47</f>
        <v>1985</v>
      </c>
    </row>
    <row r="48" spans="1:4" x14ac:dyDescent="0.2">
      <c r="B48" s="43"/>
      <c r="C48" s="37"/>
      <c r="D48" s="37"/>
    </row>
    <row r="49" spans="1:4" x14ac:dyDescent="0.2">
      <c r="B49" s="43"/>
      <c r="C49" s="37" t="s">
        <v>76</v>
      </c>
      <c r="D49" s="37"/>
    </row>
    <row r="50" spans="1:4" x14ac:dyDescent="0.2">
      <c r="B50" s="43"/>
      <c r="C50" s="37"/>
      <c r="D50" s="37"/>
    </row>
    <row r="51" spans="1:4" x14ac:dyDescent="0.2">
      <c r="B51" s="43"/>
      <c r="C51" s="37"/>
      <c r="D51" s="37"/>
    </row>
    <row r="52" spans="1:4" x14ac:dyDescent="0.2">
      <c r="B52" s="43"/>
      <c r="C52" s="37"/>
      <c r="D52" s="37"/>
    </row>
    <row r="53" spans="1:4" x14ac:dyDescent="0.2">
      <c r="A53" t="s">
        <v>77</v>
      </c>
      <c r="B53" s="44" t="s">
        <v>72</v>
      </c>
      <c r="C53" s="35"/>
      <c r="D53" s="36"/>
    </row>
    <row r="54" spans="1:4" x14ac:dyDescent="0.2">
      <c r="B54" s="45" t="s">
        <v>45</v>
      </c>
      <c r="C54" s="37">
        <v>1074</v>
      </c>
      <c r="D54" s="39"/>
    </row>
    <row r="55" spans="1:4" x14ac:dyDescent="0.2">
      <c r="B55" s="46" t="s">
        <v>57</v>
      </c>
      <c r="C55" s="41">
        <v>868</v>
      </c>
      <c r="D55" s="42">
        <f>C54+C55</f>
        <v>1942</v>
      </c>
    </row>
    <row r="57" spans="1:4" x14ac:dyDescent="0.2">
      <c r="A57" t="s">
        <v>78</v>
      </c>
      <c r="B57" s="34" t="s">
        <v>65</v>
      </c>
      <c r="C57" s="35"/>
      <c r="D57" s="36"/>
    </row>
    <row r="58" spans="1:4" x14ac:dyDescent="0.2">
      <c r="B58" s="38" t="s">
        <v>60</v>
      </c>
      <c r="C58" s="37">
        <v>795</v>
      </c>
      <c r="D58" s="39"/>
    </row>
    <row r="59" spans="1:4" x14ac:dyDescent="0.2">
      <c r="B59" s="40" t="s">
        <v>48</v>
      </c>
      <c r="C59" s="41">
        <v>1063</v>
      </c>
      <c r="D59" s="42">
        <f>C58+C59</f>
        <v>1858</v>
      </c>
    </row>
    <row r="61" spans="1:4" x14ac:dyDescent="0.2">
      <c r="A61" t="s">
        <v>79</v>
      </c>
      <c r="B61" s="44" t="s">
        <v>65</v>
      </c>
      <c r="C61" s="35"/>
      <c r="D61" s="36"/>
    </row>
    <row r="62" spans="1:4" x14ac:dyDescent="0.2">
      <c r="B62" s="45" t="s">
        <v>58</v>
      </c>
      <c r="C62" s="37">
        <v>840</v>
      </c>
      <c r="D62" s="39"/>
    </row>
    <row r="63" spans="1:4" x14ac:dyDescent="0.2">
      <c r="B63" s="46" t="s">
        <v>55</v>
      </c>
      <c r="C63" s="41">
        <v>922</v>
      </c>
      <c r="D63" s="42">
        <f>C62+C63</f>
        <v>1762</v>
      </c>
    </row>
    <row r="65" spans="1:4" x14ac:dyDescent="0.2">
      <c r="A65" t="s">
        <v>80</v>
      </c>
      <c r="B65" s="44" t="s">
        <v>65</v>
      </c>
      <c r="C65" s="53"/>
      <c r="D65" s="36"/>
    </row>
    <row r="66" spans="1:4" x14ac:dyDescent="0.2">
      <c r="B66" s="45" t="s">
        <v>56</v>
      </c>
      <c r="C66" s="37">
        <v>903</v>
      </c>
      <c r="D66" s="39"/>
    </row>
    <row r="67" spans="1:4" x14ac:dyDescent="0.2">
      <c r="B67" s="46" t="s">
        <v>59</v>
      </c>
      <c r="C67" s="41">
        <v>833</v>
      </c>
      <c r="D67" s="42">
        <f>C66+C67</f>
        <v>1736</v>
      </c>
    </row>
  </sheetData>
  <pageMargins left="0.70826771653543308" right="0.70826771653543308" top="0.74803149606299213" bottom="1.1417322834645669" header="0.3543307086614173" footer="0.74803149606299213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workbookViewId="0" xr3:uid="{51F8DEE0-4D01-5F28-A812-FC0BD7CAC4A5}">
      <selection activeCell="D1" sqref="D1:D1048576"/>
    </sheetView>
  </sheetViews>
  <sheetFormatPr defaultRowHeight="15" x14ac:dyDescent="0.2"/>
  <cols>
    <col min="1" max="1" width="3.765625" customWidth="1"/>
    <col min="2" max="2" width="18.5625" customWidth="1"/>
    <col min="3" max="1024" width="8.47265625" customWidth="1"/>
  </cols>
  <sheetData>
    <row r="1" spans="1:10" ht="35.25" x14ac:dyDescent="0.4">
      <c r="A1" s="1" t="s">
        <v>0</v>
      </c>
      <c r="B1" s="7"/>
      <c r="C1" s="8"/>
      <c r="D1" s="8"/>
      <c r="E1" s="8"/>
      <c r="F1" s="8"/>
      <c r="G1" s="8"/>
      <c r="H1" s="8"/>
      <c r="I1" s="6"/>
      <c r="J1" s="54"/>
    </row>
    <row r="2" spans="1:10" ht="23.25" x14ac:dyDescent="0.3">
      <c r="B2" t="s">
        <v>35</v>
      </c>
      <c r="D2" s="55"/>
      <c r="E2" s="3"/>
      <c r="F2" s="6"/>
      <c r="G2" s="6" t="s">
        <v>81</v>
      </c>
      <c r="H2" s="6"/>
    </row>
    <row r="3" spans="1:10" ht="25.5" x14ac:dyDescent="0.35">
      <c r="A3" s="33" t="s">
        <v>82</v>
      </c>
      <c r="I3" s="8"/>
    </row>
    <row r="5" spans="1:10" x14ac:dyDescent="0.2">
      <c r="A5" t="s">
        <v>13</v>
      </c>
      <c r="B5" s="44" t="s">
        <v>83</v>
      </c>
      <c r="C5" s="35"/>
      <c r="D5" s="36"/>
    </row>
    <row r="6" spans="1:10" x14ac:dyDescent="0.2">
      <c r="B6" s="45" t="s">
        <v>17</v>
      </c>
      <c r="C6" s="37">
        <v>1326</v>
      </c>
      <c r="D6" s="39"/>
    </row>
    <row r="7" spans="1:10" x14ac:dyDescent="0.2">
      <c r="B7" s="45" t="s">
        <v>41</v>
      </c>
      <c r="C7" s="37">
        <v>1173</v>
      </c>
      <c r="D7" s="39"/>
    </row>
    <row r="8" spans="1:10" x14ac:dyDescent="0.2">
      <c r="B8" s="45" t="s">
        <v>84</v>
      </c>
      <c r="C8" s="37">
        <v>1310</v>
      </c>
      <c r="D8" s="39"/>
    </row>
    <row r="9" spans="1:10" x14ac:dyDescent="0.2">
      <c r="B9" s="46" t="s">
        <v>28</v>
      </c>
      <c r="C9" s="41">
        <v>1184</v>
      </c>
      <c r="D9" s="42">
        <f>C6+C7+C8+C9</f>
        <v>4993</v>
      </c>
    </row>
    <row r="11" spans="1:10" x14ac:dyDescent="0.2">
      <c r="A11" t="s">
        <v>16</v>
      </c>
      <c r="B11" s="44" t="s">
        <v>85</v>
      </c>
      <c r="C11" s="35"/>
      <c r="D11" s="36"/>
    </row>
    <row r="12" spans="1:10" x14ac:dyDescent="0.2">
      <c r="B12" s="45" t="s">
        <v>19</v>
      </c>
      <c r="C12" s="56">
        <v>1251</v>
      </c>
      <c r="D12" s="39"/>
    </row>
    <row r="13" spans="1:10" x14ac:dyDescent="0.2">
      <c r="B13" s="45" t="s">
        <v>23</v>
      </c>
      <c r="C13" s="56">
        <v>1233</v>
      </c>
      <c r="D13" s="39"/>
    </row>
    <row r="14" spans="1:10" x14ac:dyDescent="0.2">
      <c r="B14" s="45" t="s">
        <v>49</v>
      </c>
      <c r="C14" s="56">
        <v>1062</v>
      </c>
      <c r="D14" s="39"/>
    </row>
    <row r="15" spans="1:10" x14ac:dyDescent="0.2">
      <c r="B15" s="46" t="s">
        <v>50</v>
      </c>
      <c r="C15" s="41">
        <v>1061</v>
      </c>
      <c r="D15" s="42">
        <f>C12+C13+C14+C15</f>
        <v>4607</v>
      </c>
    </row>
    <row r="17" spans="1:4" x14ac:dyDescent="0.2">
      <c r="A17" t="s">
        <v>18</v>
      </c>
      <c r="B17" s="44" t="s">
        <v>75</v>
      </c>
      <c r="C17" s="35"/>
      <c r="D17" s="36"/>
    </row>
    <row r="18" spans="1:4" x14ac:dyDescent="0.2">
      <c r="B18" s="45" t="s">
        <v>38</v>
      </c>
      <c r="C18" s="56">
        <v>1213</v>
      </c>
      <c r="D18" s="39"/>
    </row>
    <row r="19" spans="1:4" x14ac:dyDescent="0.2">
      <c r="B19" s="45" t="s">
        <v>26</v>
      </c>
      <c r="C19" s="56">
        <v>1204</v>
      </c>
      <c r="D19" s="39"/>
    </row>
    <row r="20" spans="1:4" x14ac:dyDescent="0.2">
      <c r="B20" s="45" t="s">
        <v>54</v>
      </c>
      <c r="C20" s="56">
        <v>964</v>
      </c>
      <c r="D20" s="39"/>
    </row>
    <row r="21" spans="1:4" x14ac:dyDescent="0.2">
      <c r="B21" s="46" t="s">
        <v>52</v>
      </c>
      <c r="C21" s="41">
        <v>1021</v>
      </c>
      <c r="D21" s="42">
        <f>C18+C19+C20+C21</f>
        <v>4402</v>
      </c>
    </row>
    <row r="23" spans="1:4" x14ac:dyDescent="0.2">
      <c r="A23" t="s">
        <v>20</v>
      </c>
      <c r="B23" s="44" t="s">
        <v>86</v>
      </c>
      <c r="C23" s="35"/>
      <c r="D23" s="36"/>
    </row>
    <row r="24" spans="1:4" x14ac:dyDescent="0.2">
      <c r="B24" s="45" t="s">
        <v>51</v>
      </c>
      <c r="C24" s="56">
        <v>1030</v>
      </c>
      <c r="D24" s="39"/>
    </row>
    <row r="25" spans="1:4" x14ac:dyDescent="0.2">
      <c r="B25" s="45" t="s">
        <v>44</v>
      </c>
      <c r="C25" s="56">
        <v>1128</v>
      </c>
      <c r="D25" s="39"/>
    </row>
    <row r="26" spans="1:4" x14ac:dyDescent="0.2">
      <c r="B26" s="45" t="s">
        <v>58</v>
      </c>
      <c r="C26" s="56">
        <v>840</v>
      </c>
      <c r="D26" s="39"/>
    </row>
    <row r="27" spans="1:4" x14ac:dyDescent="0.2">
      <c r="B27" s="46" t="s">
        <v>55</v>
      </c>
      <c r="C27" s="41">
        <v>922</v>
      </c>
      <c r="D27" s="42">
        <f>C24+C25+C26+C27</f>
        <v>3920</v>
      </c>
    </row>
    <row r="29" spans="1:4" x14ac:dyDescent="0.2">
      <c r="A29" t="s">
        <v>22</v>
      </c>
      <c r="B29" s="44" t="s">
        <v>87</v>
      </c>
      <c r="C29" s="35"/>
      <c r="D29" s="36"/>
    </row>
    <row r="30" spans="1:4" x14ac:dyDescent="0.2">
      <c r="B30" s="45" t="s">
        <v>56</v>
      </c>
      <c r="C30" s="56">
        <v>903</v>
      </c>
      <c r="D30" s="39"/>
    </row>
    <row r="31" spans="1:4" x14ac:dyDescent="0.2">
      <c r="B31" s="45" t="s">
        <v>59</v>
      </c>
      <c r="C31" s="56">
        <v>833</v>
      </c>
      <c r="D31" s="39"/>
    </row>
    <row r="32" spans="1:4" x14ac:dyDescent="0.2">
      <c r="B32" s="45" t="s">
        <v>48</v>
      </c>
      <c r="C32" s="56">
        <v>1063</v>
      </c>
      <c r="D32" s="39"/>
    </row>
    <row r="33" spans="2:4" x14ac:dyDescent="0.2">
      <c r="B33" s="46" t="s">
        <v>60</v>
      </c>
      <c r="C33" s="41">
        <v>795</v>
      </c>
      <c r="D33" s="42">
        <f>C30+C31+C32+C33</f>
        <v>3594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</TotalTime>
  <Application>Excel Android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MAB</vt:lpstr>
      <vt:lpstr>CD</vt:lpstr>
      <vt:lpstr>pari</vt:lpstr>
      <vt:lpstr>nelimies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Keilahalli</dc:creator>
  <cp:lastModifiedBy>X</cp:lastModifiedBy>
  <cp:revision>11</cp:revision>
  <cp:lastPrinted>2018-04-25T08:17:59Z</cp:lastPrinted>
  <dcterms:created xsi:type="dcterms:W3CDTF">2010-10-31T14:55:18Z</dcterms:created>
  <dcterms:modified xsi:type="dcterms:W3CDTF">2018-04-25T05:53:35Z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