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xr:revisionPtr revIDLastSave="0" documentId="13_ncr:1_{28C0D595-95B0-4EBB-B008-D102C7795579}" xr6:coauthVersionLast="36" xr6:coauthVersionMax="36" xr10:uidLastSave="{00000000-0000-0000-0000-000000000000}"/>
  <bookViews>
    <workbookView xWindow="0" yWindow="0" windowWidth="19200" windowHeight="6930" activeTab="2" xr2:uid="{9833C573-D0FA-44F0-9309-B6D0D74A9549}"/>
  </bookViews>
  <sheets>
    <sheet name="henk koht. maali" sheetId="3" r:id="rId1"/>
    <sheet name="sprintti maali" sheetId="4" r:id="rId2"/>
    <sheet name="henkilökohtainen" sheetId="1" r:id="rId3"/>
    <sheet name="sprintti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6" i="2"/>
  <c r="F6" i="2" s="1"/>
  <c r="G6" i="1"/>
  <c r="H6" i="1" s="1"/>
  <c r="G5" i="1"/>
  <c r="H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Moilanen Eero PEL KS</author>
  </authors>
  <commentList>
    <comment ref="F4" authorId="0" shapeId="0" xr:uid="{89918FAB-213A-4F87-B0EB-BE1ED9609BA7}">
      <text>
        <r>
          <rPr>
            <b/>
            <sz val="9"/>
            <color indexed="81"/>
            <rFont val="Tahoma"/>
            <family val="2"/>
          </rPr>
          <t>Moilanen Eero PEL KS:</t>
        </r>
        <r>
          <rPr>
            <sz val="9"/>
            <color indexed="81"/>
            <rFont val="Tahoma"/>
            <family val="2"/>
          </rPr>
          <t xml:space="preserve">
Lähtöaika mm:ss,s kellon nollauksesta</t>
        </r>
      </text>
    </comment>
    <comment ref="G4" authorId="0" shapeId="0" xr:uid="{EF12FC16-A08A-4706-A16B-DEB9578EC01D}">
      <text>
        <r>
          <rPr>
            <b/>
            <sz val="9"/>
            <color indexed="81"/>
            <rFont val="Tahoma"/>
            <family val="2"/>
          </rPr>
          <t>Moilanen Eero PEL KS:</t>
        </r>
        <r>
          <rPr>
            <sz val="9"/>
            <color indexed="81"/>
            <rFont val="Tahoma"/>
            <family val="2"/>
          </rPr>
          <t xml:space="preserve">
maaliin tuloaika mm:ss,s kellon nollauksesta</t>
        </r>
      </text>
    </comment>
    <comment ref="H4" authorId="0" shapeId="0" xr:uid="{A003172D-EC12-4D17-A602-5FFCD4D97D6D}">
      <text>
        <r>
          <rPr>
            <b/>
            <sz val="9"/>
            <color indexed="81"/>
            <rFont val="Tahoma"/>
            <family val="2"/>
          </rPr>
          <t>Moilanen Eero PEL KS:</t>
        </r>
        <r>
          <rPr>
            <sz val="9"/>
            <color indexed="81"/>
            <rFont val="Tahoma"/>
            <family val="2"/>
          </rPr>
          <t xml:space="preserve">
Tulos= maaliaika-lähtöaika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Moilanen Eero PEL KS</author>
  </authors>
  <commentList>
    <comment ref="D4" authorId="0" shapeId="0" xr:uid="{996CB372-A412-4E07-A841-A4AFCC74CA4B}">
      <text>
        <r>
          <rPr>
            <b/>
            <sz val="9"/>
            <color indexed="81"/>
            <rFont val="Tahoma"/>
            <family val="2"/>
          </rPr>
          <t>Moilanen Eero PEL KS:</t>
        </r>
        <r>
          <rPr>
            <sz val="9"/>
            <color indexed="81"/>
            <rFont val="Tahoma"/>
            <family val="2"/>
          </rPr>
          <t xml:space="preserve">
Lähtöaika mm:ss,s kellon nollauksesta</t>
        </r>
      </text>
    </comment>
    <comment ref="E4" authorId="0" shapeId="0" xr:uid="{53E58532-106E-459F-87C9-8D06374AC61A}">
      <text>
        <r>
          <rPr>
            <b/>
            <sz val="9"/>
            <color indexed="81"/>
            <rFont val="Tahoma"/>
            <family val="2"/>
          </rPr>
          <t>Moilanen Eero PEL KS:</t>
        </r>
        <r>
          <rPr>
            <sz val="9"/>
            <color indexed="81"/>
            <rFont val="Tahoma"/>
            <family val="2"/>
          </rPr>
          <t xml:space="preserve">
maaliin tuloaika mm:ss,s kellon nollauksesta</t>
        </r>
      </text>
    </comment>
    <comment ref="F4" authorId="0" shapeId="0" xr:uid="{1FC76054-A3D7-46E2-9F82-AA68AC6A330D}">
      <text>
        <r>
          <rPr>
            <b/>
            <sz val="9"/>
            <color indexed="81"/>
            <rFont val="Tahoma"/>
            <family val="2"/>
          </rPr>
          <t>Moilanen Eero PEL KS:</t>
        </r>
        <r>
          <rPr>
            <sz val="9"/>
            <color indexed="81"/>
            <rFont val="Tahoma"/>
            <family val="2"/>
          </rPr>
          <t xml:space="preserve">
Tulos= maaliaika-lähtöaika</t>
        </r>
      </text>
    </comment>
  </commentList>
</comments>
</file>

<file path=xl/sharedStrings.xml><?xml version="1.0" encoding="utf-8"?>
<sst xmlns="http://schemas.openxmlformats.org/spreadsheetml/2006/main" count="291" uniqueCount="99">
  <si>
    <t>Nimi</t>
  </si>
  <si>
    <t>Sarja</t>
  </si>
  <si>
    <t>numero</t>
  </si>
  <si>
    <t>lähtöaika</t>
  </si>
  <si>
    <t>maaliaika</t>
  </si>
  <si>
    <t>tulos</t>
  </si>
  <si>
    <t>Pekka palokärki</t>
  </si>
  <si>
    <t>laitos</t>
  </si>
  <si>
    <t>Ison kirkon pela</t>
  </si>
  <si>
    <t>Palohenkilöstön SM-hiihdot 2024</t>
  </si>
  <si>
    <t>Länsi-Uusimaa</t>
  </si>
  <si>
    <t>Hki Lentoasema</t>
  </si>
  <si>
    <t>M35</t>
  </si>
  <si>
    <t>M55</t>
  </si>
  <si>
    <t>Matka</t>
  </si>
  <si>
    <t>3km vapaa</t>
  </si>
  <si>
    <t>Antti Koponen</t>
  </si>
  <si>
    <t>Kim Waenerberg</t>
  </si>
  <si>
    <t>Päijät-Häme</t>
  </si>
  <si>
    <t>Keski-Uusimaa</t>
  </si>
  <si>
    <t>Varsinais-Suomi</t>
  </si>
  <si>
    <t>Kainuu</t>
  </si>
  <si>
    <t>Stig Von Böckerman</t>
  </si>
  <si>
    <t>Ilkka Rousku</t>
  </si>
  <si>
    <t>Hannu Mäkinen</t>
  </si>
  <si>
    <t>Raino Simola</t>
  </si>
  <si>
    <t>Veli-Matti Kuronen</t>
  </si>
  <si>
    <t>M60</t>
  </si>
  <si>
    <t>Pirkanmaa</t>
  </si>
  <si>
    <t>Pohjois-Karjala</t>
  </si>
  <si>
    <t>Aaro Aaltonen</t>
  </si>
  <si>
    <t>Teuvo Naumanen</t>
  </si>
  <si>
    <t>M65</t>
  </si>
  <si>
    <t>Hannu Oinonen</t>
  </si>
  <si>
    <t>Rauno Lindholm</t>
  </si>
  <si>
    <t>M70</t>
  </si>
  <si>
    <t>Keski-Suomi</t>
  </si>
  <si>
    <t>Jyri Enden</t>
  </si>
  <si>
    <t>Teijo Pakarinen</t>
  </si>
  <si>
    <t>harraste</t>
  </si>
  <si>
    <t>Anna Hatzitoliou</t>
  </si>
  <si>
    <t>Lappi</t>
  </si>
  <si>
    <t>Aki Katajamäki</t>
  </si>
  <si>
    <t>Antti Mustonen</t>
  </si>
  <si>
    <t>Jarno Sukuvaara</t>
  </si>
  <si>
    <t>Jaakko Tallus</t>
  </si>
  <si>
    <t>M40</t>
  </si>
  <si>
    <t>naiset</t>
  </si>
  <si>
    <t>Ville Väisänen</t>
  </si>
  <si>
    <t xml:space="preserve">Henrik Multanen </t>
  </si>
  <si>
    <t>Miika Raivio</t>
  </si>
  <si>
    <t>M45</t>
  </si>
  <si>
    <t>Marco Jucelius</t>
  </si>
  <si>
    <t>Jouni Ollikainen</t>
  </si>
  <si>
    <t>Raimo Antila</t>
  </si>
  <si>
    <t>Janne Nejlik</t>
  </si>
  <si>
    <t>Janne Talvitie</t>
  </si>
  <si>
    <t>M50</t>
  </si>
  <si>
    <t>Helsinki</t>
  </si>
  <si>
    <t>Matti Riikola</t>
  </si>
  <si>
    <t>Jari Ritvaniemi</t>
  </si>
  <si>
    <t>Ville Peltokorpi</t>
  </si>
  <si>
    <t>Antti Miettinen</t>
  </si>
  <si>
    <t>Jere Jokinen</t>
  </si>
  <si>
    <t>Ron Åberg</t>
  </si>
  <si>
    <t>Eero Vuollet</t>
  </si>
  <si>
    <t>Santeri Virta</t>
  </si>
  <si>
    <t>Olli Harve</t>
  </si>
  <si>
    <t>miehet</t>
  </si>
  <si>
    <t>Pohjois-Savo</t>
  </si>
  <si>
    <t>Vertti Koskinen</t>
  </si>
  <si>
    <t>Tuomas Hippi</t>
  </si>
  <si>
    <t>Mikko Korpelainen</t>
  </si>
  <si>
    <t>Eppu Vilponen</t>
  </si>
  <si>
    <t>Joonas Mäkipelto</t>
  </si>
  <si>
    <t>Jarkko Isometsä</t>
  </si>
  <si>
    <t>Janne Stenbäck</t>
  </si>
  <si>
    <t>Petri Marttinen</t>
  </si>
  <si>
    <t>10 km vapaa</t>
  </si>
  <si>
    <t>5 km vapaa</t>
  </si>
  <si>
    <t>henkilökohtainen kisa</t>
  </si>
  <si>
    <t>Antti Kosonen</t>
  </si>
  <si>
    <t>Samsa Kautto</t>
  </si>
  <si>
    <t xml:space="preserve"> Jarkko Isometsä</t>
  </si>
  <si>
    <t xml:space="preserve"> Antti Mustonen</t>
  </si>
  <si>
    <t xml:space="preserve"> Jere Jokinen</t>
  </si>
  <si>
    <t xml:space="preserve"> Marco Juselius</t>
  </si>
  <si>
    <t xml:space="preserve"> Ville Väisänen</t>
  </si>
  <si>
    <t xml:space="preserve"> Raimo Antila</t>
  </si>
  <si>
    <t xml:space="preserve"> Eero Moilanen</t>
  </si>
  <si>
    <t>sprintti</t>
  </si>
  <si>
    <t>kellonaika</t>
  </si>
  <si>
    <t>pelastuslaitos</t>
  </si>
  <si>
    <t>nro</t>
  </si>
  <si>
    <t>A</t>
  </si>
  <si>
    <t>B</t>
  </si>
  <si>
    <t>Miikka Raivio</t>
  </si>
  <si>
    <t>Sampsa Kautto</t>
  </si>
  <si>
    <t>5km vapaa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</si>
</sst>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;@"/>
    <numFmt numFmtId="165" formatCode="h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0" applyFont="1"/>
    <xf numFmtId="164" fontId="1" fillId="0" borderId="0" xfId="0" applyNumberFormat="1" applyFont="1"/>
    <xf numFmtId="21" fontId="0" fillId="0" borderId="0" xfId="0" applyNumberFormat="1"/>
    <xf numFmtId="164" fontId="0" fillId="0" borderId="0" xfId="0" applyNumberFormat="1" applyFont="1"/>
    <xf numFmtId="20" fontId="0" fillId="0" borderId="0" xfId="0" applyNumberForma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3107B-78C7-4621-A1B4-C4BEF0A93D28}">
  <dimension ref="A1:B47"/>
  <sheetViews>
    <sheetView topLeftCell="A28" workbookViewId="0">
      <selection activeCell="F47" sqref="F47"/>
    </sheetView>
  </sheetViews>
  <sheetFormatPr defaultRowHeight="15" x14ac:dyDescent="0.25"/>
  <cols>
    <col min="2" max="2" width="10.7109375" style="1" customWidth="1"/>
  </cols>
  <sheetData>
    <row r="1" spans="1:2" x14ac:dyDescent="0.25">
      <c r="A1" s="3" t="s">
        <v>9</v>
      </c>
    </row>
    <row r="2" spans="1:2" x14ac:dyDescent="0.25">
      <c r="A2" t="s">
        <v>80</v>
      </c>
    </row>
    <row r="5" spans="1:2" x14ac:dyDescent="0.25">
      <c r="A5" s="3" t="s">
        <v>2</v>
      </c>
      <c r="B5" s="4" t="s">
        <v>91</v>
      </c>
    </row>
    <row r="6" spans="1:2" x14ac:dyDescent="0.25">
      <c r="A6">
        <v>1</v>
      </c>
      <c r="B6" s="1">
        <v>0.5471759259259259</v>
      </c>
    </row>
    <row r="7" spans="1:2" x14ac:dyDescent="0.25">
      <c r="A7">
        <v>2</v>
      </c>
      <c r="B7" s="1">
        <v>0.54732638888888896</v>
      </c>
    </row>
    <row r="8" spans="1:2" x14ac:dyDescent="0.25">
      <c r="A8">
        <v>6</v>
      </c>
      <c r="B8" s="1">
        <v>0.54902777777777778</v>
      </c>
    </row>
    <row r="9" spans="1:2" x14ac:dyDescent="0.25">
      <c r="A9">
        <v>8</v>
      </c>
      <c r="B9" s="1">
        <v>0.54949074074074067</v>
      </c>
    </row>
    <row r="10" spans="1:2" x14ac:dyDescent="0.25">
      <c r="A10">
        <v>7</v>
      </c>
      <c r="B10" s="1">
        <v>0.54954861111111108</v>
      </c>
    </row>
    <row r="11" spans="1:2" x14ac:dyDescent="0.25">
      <c r="A11">
        <v>10</v>
      </c>
      <c r="B11" s="1">
        <v>0.55041666666666667</v>
      </c>
    </row>
    <row r="12" spans="1:2" x14ac:dyDescent="0.25">
      <c r="A12">
        <v>11</v>
      </c>
      <c r="B12" s="1">
        <v>0.5505902777777778</v>
      </c>
    </row>
    <row r="13" spans="1:2" x14ac:dyDescent="0.25">
      <c r="A13">
        <v>12</v>
      </c>
      <c r="B13" s="1">
        <v>0.55199074074074073</v>
      </c>
    </row>
    <row r="14" spans="1:2" x14ac:dyDescent="0.25">
      <c r="A14">
        <v>13</v>
      </c>
      <c r="B14" s="1">
        <v>0.55244212962962969</v>
      </c>
    </row>
    <row r="15" spans="1:2" x14ac:dyDescent="0.25">
      <c r="A15">
        <v>16</v>
      </c>
      <c r="B15" s="1">
        <v>0.5531018518518519</v>
      </c>
    </row>
    <row r="16" spans="1:2" x14ac:dyDescent="0.25">
      <c r="A16">
        <v>14</v>
      </c>
      <c r="B16" s="1">
        <v>0.55391203703703706</v>
      </c>
    </row>
    <row r="17" spans="1:2" x14ac:dyDescent="0.25">
      <c r="A17">
        <v>17</v>
      </c>
      <c r="B17" s="1">
        <v>0.55445601851851845</v>
      </c>
    </row>
    <row r="18" spans="1:2" x14ac:dyDescent="0.25">
      <c r="A18">
        <v>19</v>
      </c>
      <c r="B18" s="1">
        <v>0.55871527777777785</v>
      </c>
    </row>
    <row r="19" spans="1:2" x14ac:dyDescent="0.25">
      <c r="A19">
        <v>41</v>
      </c>
      <c r="B19" s="1">
        <v>0.56494212962962964</v>
      </c>
    </row>
    <row r="20" spans="1:2" x14ac:dyDescent="0.25">
      <c r="A20">
        <v>44</v>
      </c>
      <c r="B20" s="1">
        <v>0.56505787037037036</v>
      </c>
    </row>
    <row r="21" spans="1:2" x14ac:dyDescent="0.25">
      <c r="A21">
        <v>42</v>
      </c>
      <c r="B21" s="1">
        <v>0.56538194444444445</v>
      </c>
    </row>
    <row r="22" spans="1:2" x14ac:dyDescent="0.25">
      <c r="A22">
        <v>22</v>
      </c>
      <c r="B22" s="1">
        <v>0.56556712962962963</v>
      </c>
    </row>
    <row r="23" spans="1:2" x14ac:dyDescent="0.25">
      <c r="A23">
        <v>48</v>
      </c>
      <c r="B23" s="1">
        <v>0.56637731481481479</v>
      </c>
    </row>
    <row r="24" spans="1:2" x14ac:dyDescent="0.25">
      <c r="A24">
        <v>27</v>
      </c>
      <c r="B24" s="1">
        <v>0.56640046296296298</v>
      </c>
    </row>
    <row r="25" spans="1:2" x14ac:dyDescent="0.25">
      <c r="A25">
        <v>21</v>
      </c>
      <c r="B25" s="1">
        <v>0.56695601851851851</v>
      </c>
    </row>
    <row r="26" spans="1:2" x14ac:dyDescent="0.25">
      <c r="A26">
        <v>47</v>
      </c>
      <c r="B26" s="1">
        <v>0.56730324074074068</v>
      </c>
    </row>
    <row r="27" spans="1:2" x14ac:dyDescent="0.25">
      <c r="A27">
        <v>25</v>
      </c>
      <c r="B27" s="1">
        <v>0.56739583333333332</v>
      </c>
    </row>
    <row r="28" spans="1:2" x14ac:dyDescent="0.25">
      <c r="A28">
        <v>43</v>
      </c>
      <c r="B28" s="1">
        <v>0.56754629629629627</v>
      </c>
    </row>
    <row r="29" spans="1:2" x14ac:dyDescent="0.25">
      <c r="A29">
        <v>51</v>
      </c>
      <c r="B29" s="1">
        <v>0.56759259259259254</v>
      </c>
    </row>
    <row r="30" spans="1:2" x14ac:dyDescent="0.25">
      <c r="A30">
        <v>24</v>
      </c>
      <c r="B30" s="1">
        <v>0.56769675925925933</v>
      </c>
    </row>
    <row r="31" spans="1:2" x14ac:dyDescent="0.25">
      <c r="A31">
        <v>46</v>
      </c>
      <c r="B31" s="1">
        <v>0.56851851851851853</v>
      </c>
    </row>
    <row r="32" spans="1:2" x14ac:dyDescent="0.25">
      <c r="A32">
        <v>26</v>
      </c>
      <c r="B32" s="1">
        <v>0.56873842592592594</v>
      </c>
    </row>
    <row r="33" spans="1:2" x14ac:dyDescent="0.25">
      <c r="A33">
        <v>50</v>
      </c>
      <c r="B33" s="1">
        <v>0.56909722222222225</v>
      </c>
    </row>
    <row r="34" spans="1:2" x14ac:dyDescent="0.25">
      <c r="A34">
        <v>29</v>
      </c>
      <c r="B34" s="1">
        <v>0.56910879629629629</v>
      </c>
    </row>
    <row r="35" spans="1:2" x14ac:dyDescent="0.25">
      <c r="A35">
        <v>37</v>
      </c>
      <c r="B35" s="1">
        <v>0.56964120370370364</v>
      </c>
    </row>
    <row r="36" spans="1:2" x14ac:dyDescent="0.25">
      <c r="A36">
        <v>52</v>
      </c>
      <c r="B36" s="1">
        <v>0.56981481481481489</v>
      </c>
    </row>
    <row r="37" spans="1:2" x14ac:dyDescent="0.25">
      <c r="A37">
        <v>23</v>
      </c>
      <c r="B37" s="1">
        <v>0.56994212962962965</v>
      </c>
    </row>
    <row r="38" spans="1:2" x14ac:dyDescent="0.25">
      <c r="A38">
        <v>54</v>
      </c>
      <c r="B38" s="1">
        <v>0.5700925925925926</v>
      </c>
    </row>
    <row r="39" spans="1:2" x14ac:dyDescent="0.25">
      <c r="A39">
        <v>53</v>
      </c>
      <c r="B39" s="1">
        <v>0.57018518518518524</v>
      </c>
    </row>
    <row r="40" spans="1:2" x14ac:dyDescent="0.25">
      <c r="A40">
        <v>32</v>
      </c>
      <c r="B40" s="1">
        <v>0.57024305555555554</v>
      </c>
    </row>
    <row r="41" spans="1:2" x14ac:dyDescent="0.25">
      <c r="A41">
        <v>31</v>
      </c>
      <c r="B41" s="1">
        <v>0.57049768518518518</v>
      </c>
    </row>
    <row r="42" spans="1:2" x14ac:dyDescent="0.25">
      <c r="A42">
        <v>33</v>
      </c>
      <c r="B42" s="1">
        <v>0.57097222222222221</v>
      </c>
    </row>
    <row r="43" spans="1:2" x14ac:dyDescent="0.25">
      <c r="A43">
        <v>36</v>
      </c>
      <c r="B43" s="1">
        <v>0.57142361111111117</v>
      </c>
    </row>
    <row r="44" spans="1:2" x14ac:dyDescent="0.25">
      <c r="A44">
        <v>35</v>
      </c>
      <c r="B44" s="1">
        <v>0.57163194444444443</v>
      </c>
    </row>
    <row r="45" spans="1:2" x14ac:dyDescent="0.25">
      <c r="A45">
        <v>39</v>
      </c>
      <c r="B45" s="1">
        <v>0.57349537037037035</v>
      </c>
    </row>
    <row r="46" spans="1:2" x14ac:dyDescent="0.25">
      <c r="A46">
        <v>34</v>
      </c>
      <c r="B46" s="1">
        <v>0.57379629629629625</v>
      </c>
    </row>
    <row r="47" spans="1:2" x14ac:dyDescent="0.25">
      <c r="A47">
        <v>38</v>
      </c>
      <c r="B47" s="1">
        <v>0.57625000000000004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98B82-5E9F-42ED-897D-3095D3C9F8AA}">
  <dimension ref="A1:B28"/>
  <sheetViews>
    <sheetView topLeftCell="A13" workbookViewId="0">
      <selection activeCell="B29" sqref="B29"/>
    </sheetView>
  </sheetViews>
  <sheetFormatPr defaultRowHeight="15" x14ac:dyDescent="0.25"/>
  <cols>
    <col min="2" max="2" width="10.7109375" style="1" customWidth="1"/>
  </cols>
  <sheetData>
    <row r="1" spans="1:2" x14ac:dyDescent="0.25">
      <c r="A1" s="3" t="s">
        <v>9</v>
      </c>
    </row>
    <row r="2" spans="1:2" x14ac:dyDescent="0.25">
      <c r="A2" t="s">
        <v>90</v>
      </c>
    </row>
    <row r="5" spans="1:2" x14ac:dyDescent="0.25">
      <c r="A5" s="3" t="s">
        <v>2</v>
      </c>
      <c r="B5" s="4" t="s">
        <v>91</v>
      </c>
    </row>
    <row r="6" spans="1:2" x14ac:dyDescent="0.25">
      <c r="A6">
        <v>61</v>
      </c>
      <c r="B6" s="1">
        <v>0.6267476851851852</v>
      </c>
    </row>
    <row r="7" spans="1:2" x14ac:dyDescent="0.25">
      <c r="A7">
        <v>62</v>
      </c>
      <c r="B7" s="1">
        <v>0.62711805555555555</v>
      </c>
    </row>
    <row r="8" spans="1:2" x14ac:dyDescent="0.25">
      <c r="A8">
        <v>63</v>
      </c>
      <c r="B8" s="1">
        <v>0.62728009259259265</v>
      </c>
    </row>
    <row r="9" spans="1:2" x14ac:dyDescent="0.25">
      <c r="A9">
        <v>64</v>
      </c>
      <c r="B9" s="1">
        <v>0.62770833333333331</v>
      </c>
    </row>
    <row r="10" spans="1:2" x14ac:dyDescent="0.25">
      <c r="A10">
        <v>65</v>
      </c>
      <c r="B10" s="1">
        <v>0.62811342592592589</v>
      </c>
    </row>
    <row r="11" spans="1:2" x14ac:dyDescent="0.25">
      <c r="A11">
        <v>66</v>
      </c>
      <c r="B11" s="1">
        <v>0.62846064814814817</v>
      </c>
    </row>
    <row r="12" spans="1:2" x14ac:dyDescent="0.25">
      <c r="A12">
        <v>68</v>
      </c>
      <c r="B12" s="1">
        <v>0.62912037037037039</v>
      </c>
    </row>
    <row r="13" spans="1:2" x14ac:dyDescent="0.25">
      <c r="A13">
        <v>69</v>
      </c>
      <c r="B13" s="1">
        <v>0.6292592592592593</v>
      </c>
    </row>
    <row r="14" spans="1:2" x14ac:dyDescent="0.25">
      <c r="A14">
        <v>70</v>
      </c>
      <c r="B14" s="1">
        <v>0.62972222222222218</v>
      </c>
    </row>
    <row r="15" spans="1:2" x14ac:dyDescent="0.25">
      <c r="A15">
        <v>71</v>
      </c>
      <c r="B15" s="1">
        <v>0.63001157407407404</v>
      </c>
    </row>
    <row r="16" spans="1:2" x14ac:dyDescent="0.25">
      <c r="A16">
        <v>72</v>
      </c>
      <c r="B16" s="1">
        <v>0.63045138888888885</v>
      </c>
    </row>
    <row r="17" spans="1:2" x14ac:dyDescent="0.25">
      <c r="A17">
        <v>73</v>
      </c>
      <c r="B17" s="1">
        <v>0.63071759259259264</v>
      </c>
    </row>
    <row r="18" spans="1:2" x14ac:dyDescent="0.25">
      <c r="A18">
        <v>74</v>
      </c>
      <c r="B18" s="1">
        <v>0.63133101851851847</v>
      </c>
    </row>
    <row r="19" spans="1:2" x14ac:dyDescent="0.25">
      <c r="A19">
        <v>75</v>
      </c>
      <c r="B19" s="1">
        <v>0.63158564814814822</v>
      </c>
    </row>
    <row r="20" spans="1:2" x14ac:dyDescent="0.25">
      <c r="A20">
        <v>76</v>
      </c>
      <c r="B20" s="1">
        <v>0.63201388888888888</v>
      </c>
    </row>
    <row r="21" spans="1:2" x14ac:dyDescent="0.25">
      <c r="A21">
        <v>77</v>
      </c>
      <c r="B21" s="1">
        <v>0.63228009259259255</v>
      </c>
    </row>
    <row r="22" spans="1:2" x14ac:dyDescent="0.25">
      <c r="A22">
        <v>78</v>
      </c>
      <c r="B22" s="1">
        <v>0.63233796296296296</v>
      </c>
    </row>
    <row r="23" spans="1:2" x14ac:dyDescent="0.25">
      <c r="A23">
        <v>79</v>
      </c>
      <c r="B23" s="1">
        <v>0.63283564814814819</v>
      </c>
    </row>
    <row r="24" spans="1:2" x14ac:dyDescent="0.25">
      <c r="A24">
        <v>80</v>
      </c>
      <c r="B24" s="1">
        <v>0.6331134259259259</v>
      </c>
    </row>
    <row r="25" spans="1:2" x14ac:dyDescent="0.25">
      <c r="A25">
        <v>81</v>
      </c>
      <c r="B25" s="1">
        <v>0.63340277777777776</v>
      </c>
    </row>
    <row r="26" spans="1:2" x14ac:dyDescent="0.25">
      <c r="A26">
        <v>82</v>
      </c>
      <c r="B26" s="1">
        <v>0.63386574074074076</v>
      </c>
    </row>
    <row r="27" spans="1:2" x14ac:dyDescent="0.25">
      <c r="A27">
        <v>83</v>
      </c>
      <c r="B27" s="1">
        <v>0.63412037037037039</v>
      </c>
    </row>
    <row r="28" spans="1:2" x14ac:dyDescent="0.25">
      <c r="A28">
        <v>84</v>
      </c>
      <c r="B28" s="1">
        <v>0.63468749999999996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A34F7-B7B5-4936-8CF7-6CD58AFA3400}">
  <sheetPr>
    <pageSetUpPr fitToPage="1"/>
  </sheetPr>
  <dimension ref="A1:N61"/>
  <sheetViews>
    <sheetView tabSelected="1" topLeftCell="A16" workbookViewId="0">
      <selection activeCell="L26" sqref="L26"/>
    </sheetView>
  </sheetViews>
  <sheetFormatPr defaultRowHeight="15" x14ac:dyDescent="0.25"/>
  <cols>
    <col min="1" max="1" width="4.5703125" customWidth="1"/>
    <col min="2" max="2" width="18.7109375" customWidth="1"/>
    <col min="3" max="3" width="17.140625" customWidth="1"/>
    <col min="4" max="4" width="9.28515625" customWidth="1"/>
    <col min="5" max="5" width="10.85546875" customWidth="1"/>
    <col min="6" max="6" width="9.140625" style="1"/>
    <col min="7" max="7" width="10.5703125" style="1" bestFit="1" customWidth="1"/>
    <col min="8" max="8" width="13.7109375" style="1" customWidth="1"/>
  </cols>
  <sheetData>
    <row r="1" spans="1:8" x14ac:dyDescent="0.25">
      <c r="A1" s="3" t="s">
        <v>9</v>
      </c>
      <c r="B1" s="3"/>
    </row>
    <row r="2" spans="1:8" x14ac:dyDescent="0.25">
      <c r="A2" t="s">
        <v>80</v>
      </c>
    </row>
    <row r="4" spans="1:8" x14ac:dyDescent="0.25">
      <c r="A4" s="3" t="s">
        <v>93</v>
      </c>
      <c r="B4" s="3" t="s">
        <v>0</v>
      </c>
      <c r="C4" s="3" t="s">
        <v>92</v>
      </c>
      <c r="D4" s="3" t="s">
        <v>1</v>
      </c>
      <c r="E4" s="3" t="s">
        <v>14</v>
      </c>
      <c r="F4" s="4" t="s">
        <v>3</v>
      </c>
      <c r="G4" s="4" t="s">
        <v>4</v>
      </c>
      <c r="H4" s="4" t="s">
        <v>5</v>
      </c>
    </row>
    <row r="5" spans="1:8" x14ac:dyDescent="0.25">
      <c r="A5" s="3">
        <v>100</v>
      </c>
      <c r="B5" s="3" t="s">
        <v>6</v>
      </c>
      <c r="C5" s="3" t="s">
        <v>8</v>
      </c>
      <c r="D5" s="3" t="s">
        <v>12</v>
      </c>
      <c r="E5" s="3" t="s">
        <v>15</v>
      </c>
      <c r="F5" s="4">
        <v>0.54166666666666663</v>
      </c>
      <c r="G5" s="4">
        <f>LOOKUP(A5,'henk koht. maali'!B6:B273)</f>
        <v>0.57625000000000004</v>
      </c>
      <c r="H5" s="4">
        <f>G5-F5</f>
        <v>3.458333333333341E-2</v>
      </c>
    </row>
    <row r="6" spans="1:8" x14ac:dyDescent="0.25">
      <c r="A6">
        <v>1</v>
      </c>
      <c r="B6" t="s">
        <v>16</v>
      </c>
      <c r="C6" t="s">
        <v>10</v>
      </c>
      <c r="D6" t="s">
        <v>13</v>
      </c>
      <c r="E6" t="s">
        <v>15</v>
      </c>
      <c r="F6" s="1">
        <v>0.54201388888888891</v>
      </c>
      <c r="G6" s="1">
        <f>VLOOKUP(A6,'henk koht. maali'!A$6:B86,2,FALSE)</f>
        <v>0.5471759259259259</v>
      </c>
      <c r="H6" s="4">
        <f t="shared" ref="H6:H59" si="0">G6-F6</f>
        <v>5.1620370370369928E-3</v>
      </c>
    </row>
    <row r="7" spans="1:8" x14ac:dyDescent="0.25">
      <c r="A7">
        <v>2</v>
      </c>
      <c r="B7" t="s">
        <v>17</v>
      </c>
      <c r="C7" t="s">
        <v>11</v>
      </c>
      <c r="D7" t="s">
        <v>13</v>
      </c>
      <c r="E7" t="s">
        <v>15</v>
      </c>
      <c r="F7" s="1">
        <v>0.54236111111111118</v>
      </c>
      <c r="G7" s="1">
        <f>VLOOKUP(A7,'henk koht. maali'!A$6:B87,2,FALSE)</f>
        <v>0.54732638888888896</v>
      </c>
      <c r="H7" s="4">
        <f>G7-F7</f>
        <v>4.9652777777777768E-3</v>
      </c>
    </row>
    <row r="8" spans="1:8" x14ac:dyDescent="0.25">
      <c r="A8">
        <v>3</v>
      </c>
      <c r="D8" t="s">
        <v>13</v>
      </c>
      <c r="E8" t="s">
        <v>15</v>
      </c>
      <c r="F8" s="1">
        <v>0.54270833333333335</v>
      </c>
      <c r="G8" s="1" t="e">
        <f>VLOOKUP(A8,'henk koht. maali'!A$6:B88,2,FALSE)</f>
        <v>#N/A</v>
      </c>
      <c r="H8" s="4" t="e">
        <f t="shared" si="0"/>
        <v>#N/A</v>
      </c>
    </row>
    <row r="9" spans="1:8" x14ac:dyDescent="0.25">
      <c r="A9">
        <v>4</v>
      </c>
      <c r="B9" t="s">
        <v>22</v>
      </c>
      <c r="C9" t="s">
        <v>10</v>
      </c>
      <c r="D9" t="s">
        <v>27</v>
      </c>
      <c r="E9" t="s">
        <v>15</v>
      </c>
      <c r="F9" s="1">
        <v>0.54305555555555551</v>
      </c>
      <c r="G9" s="1" t="e">
        <f>VLOOKUP(A9,'henk koht. maali'!A$6:B89,2,FALSE)</f>
        <v>#N/A</v>
      </c>
      <c r="H9" s="4" t="e">
        <f t="shared" si="0"/>
        <v>#N/A</v>
      </c>
    </row>
    <row r="10" spans="1:8" x14ac:dyDescent="0.25">
      <c r="A10">
        <v>5</v>
      </c>
      <c r="E10" t="s">
        <v>15</v>
      </c>
      <c r="F10" s="1">
        <v>0.54340277777777779</v>
      </c>
      <c r="G10" s="1" t="e">
        <f>VLOOKUP(A10,'henk koht. maali'!A$6:B90,2,FALSE)</f>
        <v>#N/A</v>
      </c>
      <c r="H10" s="4" t="e">
        <f t="shared" si="0"/>
        <v>#N/A</v>
      </c>
    </row>
    <row r="11" spans="1:8" x14ac:dyDescent="0.25">
      <c r="A11">
        <v>6</v>
      </c>
      <c r="B11" t="s">
        <v>24</v>
      </c>
      <c r="C11" t="s">
        <v>19</v>
      </c>
      <c r="D11" t="s">
        <v>27</v>
      </c>
      <c r="E11" t="s">
        <v>15</v>
      </c>
      <c r="F11" s="1">
        <v>0.54375000000000007</v>
      </c>
      <c r="G11" s="1">
        <f>VLOOKUP(A11,'henk koht. maali'!A$6:B91,2,FALSE)</f>
        <v>0.54902777777777778</v>
      </c>
      <c r="H11" s="4">
        <f t="shared" si="0"/>
        <v>5.2777777777777146E-3</v>
      </c>
    </row>
    <row r="12" spans="1:8" x14ac:dyDescent="0.25">
      <c r="A12">
        <v>7</v>
      </c>
      <c r="B12" t="s">
        <v>25</v>
      </c>
      <c r="C12" t="s">
        <v>20</v>
      </c>
      <c r="D12" t="s">
        <v>27</v>
      </c>
      <c r="E12" t="s">
        <v>15</v>
      </c>
      <c r="F12" s="1">
        <v>0.54409722222222223</v>
      </c>
      <c r="G12" s="1">
        <f>VLOOKUP(A12,'henk koht. maali'!A$6:B92,2,FALSE)</f>
        <v>0.54954861111111108</v>
      </c>
      <c r="H12" s="4">
        <f t="shared" si="0"/>
        <v>5.4513888888888529E-3</v>
      </c>
    </row>
    <row r="13" spans="1:8" x14ac:dyDescent="0.25">
      <c r="A13">
        <v>8</v>
      </c>
      <c r="B13" t="s">
        <v>26</v>
      </c>
      <c r="C13" t="s">
        <v>21</v>
      </c>
      <c r="D13" t="s">
        <v>27</v>
      </c>
      <c r="E13" t="s">
        <v>15</v>
      </c>
      <c r="F13" s="1">
        <v>0.5444444444444444</v>
      </c>
      <c r="G13" s="1">
        <f>VLOOKUP(A13,'henk koht. maali'!A$6:B93,2,FALSE)</f>
        <v>0.54949074074074067</v>
      </c>
      <c r="H13" s="4">
        <f t="shared" si="0"/>
        <v>5.046296296296271E-3</v>
      </c>
    </row>
    <row r="14" spans="1:8" x14ac:dyDescent="0.25">
      <c r="A14">
        <v>9</v>
      </c>
      <c r="D14" t="s">
        <v>27</v>
      </c>
      <c r="E14" t="s">
        <v>15</v>
      </c>
      <c r="F14" s="1">
        <v>0.54479166666666667</v>
      </c>
      <c r="G14" s="1" t="e">
        <f>VLOOKUP(A14,'henk koht. maali'!A$6:B94,2,FALSE)</f>
        <v>#N/A</v>
      </c>
      <c r="H14" s="4" t="e">
        <f t="shared" si="0"/>
        <v>#N/A</v>
      </c>
    </row>
    <row r="15" spans="1:8" x14ac:dyDescent="0.25">
      <c r="A15">
        <v>10</v>
      </c>
      <c r="B15" t="s">
        <v>30</v>
      </c>
      <c r="C15" t="s">
        <v>28</v>
      </c>
      <c r="D15" t="s">
        <v>32</v>
      </c>
      <c r="E15" t="s">
        <v>15</v>
      </c>
      <c r="F15" s="1">
        <v>0.54513888888888895</v>
      </c>
      <c r="G15" s="1">
        <f>VLOOKUP(A15,'henk koht. maali'!A$6:B95,2,FALSE)</f>
        <v>0.55041666666666667</v>
      </c>
      <c r="H15" s="4">
        <f t="shared" si="0"/>
        <v>5.2777777777777146E-3</v>
      </c>
    </row>
    <row r="16" spans="1:8" x14ac:dyDescent="0.25">
      <c r="A16">
        <v>11</v>
      </c>
      <c r="B16" t="s">
        <v>31</v>
      </c>
      <c r="C16" t="s">
        <v>29</v>
      </c>
      <c r="D16" t="s">
        <v>32</v>
      </c>
      <c r="E16" t="s">
        <v>15</v>
      </c>
      <c r="F16" s="1">
        <v>0.54548611111111112</v>
      </c>
      <c r="G16" s="1">
        <f>VLOOKUP(A16,'henk koht. maali'!A$6:B96,2,FALSE)</f>
        <v>0.5505902777777778</v>
      </c>
      <c r="H16" s="4">
        <f t="shared" si="0"/>
        <v>5.1041666666666874E-3</v>
      </c>
    </row>
    <row r="17" spans="1:8" x14ac:dyDescent="0.25">
      <c r="A17">
        <v>12</v>
      </c>
      <c r="B17" t="s">
        <v>23</v>
      </c>
      <c r="C17" t="s">
        <v>18</v>
      </c>
      <c r="D17" t="s">
        <v>32</v>
      </c>
      <c r="E17" t="s">
        <v>15</v>
      </c>
      <c r="F17" s="1">
        <v>0.54583333333333328</v>
      </c>
      <c r="G17" s="1">
        <f>VLOOKUP(A17,'henk koht. maali'!A$6:B97,2,FALSE)</f>
        <v>0.55199074074074073</v>
      </c>
      <c r="H17" s="4">
        <f t="shared" si="0"/>
        <v>6.1574074074074447E-3</v>
      </c>
    </row>
    <row r="18" spans="1:8" x14ac:dyDescent="0.25">
      <c r="A18">
        <v>13</v>
      </c>
      <c r="B18" t="s">
        <v>33</v>
      </c>
      <c r="C18" t="s">
        <v>29</v>
      </c>
      <c r="D18" t="s">
        <v>35</v>
      </c>
      <c r="E18" t="s">
        <v>15</v>
      </c>
      <c r="F18" s="1">
        <v>0.54618055555555556</v>
      </c>
      <c r="G18" s="1">
        <f>VLOOKUP(A18,'henk koht. maali'!A$6:B98,2,FALSE)</f>
        <v>0.55244212962962969</v>
      </c>
      <c r="H18" s="4">
        <f t="shared" si="0"/>
        <v>6.2615740740741277E-3</v>
      </c>
    </row>
    <row r="19" spans="1:8" x14ac:dyDescent="0.25">
      <c r="A19">
        <v>14</v>
      </c>
      <c r="B19" t="s">
        <v>34</v>
      </c>
      <c r="C19" t="s">
        <v>20</v>
      </c>
      <c r="D19" t="s">
        <v>35</v>
      </c>
      <c r="E19" t="s">
        <v>15</v>
      </c>
      <c r="F19" s="1">
        <v>0.54652777777777783</v>
      </c>
      <c r="G19" s="1">
        <f>VLOOKUP(A19,'henk koht. maali'!A$6:B99,2,FALSE)</f>
        <v>0.55391203703703706</v>
      </c>
      <c r="H19" s="4">
        <f t="shared" si="0"/>
        <v>7.3842592592592293E-3</v>
      </c>
    </row>
    <row r="20" spans="1:8" x14ac:dyDescent="0.25">
      <c r="A20">
        <v>15</v>
      </c>
      <c r="D20" t="s">
        <v>35</v>
      </c>
      <c r="E20" t="s">
        <v>15</v>
      </c>
      <c r="F20" s="1">
        <v>0.546875</v>
      </c>
      <c r="G20" s="1" t="e">
        <f>VLOOKUP(A20,'henk koht. maali'!A$6:B100,2,FALSE)</f>
        <v>#N/A</v>
      </c>
      <c r="H20" s="4" t="e">
        <f t="shared" si="0"/>
        <v>#N/A</v>
      </c>
    </row>
    <row r="21" spans="1:8" x14ac:dyDescent="0.25">
      <c r="A21">
        <v>16</v>
      </c>
      <c r="B21" t="s">
        <v>37</v>
      </c>
      <c r="C21" t="s">
        <v>18</v>
      </c>
      <c r="D21" t="s">
        <v>39</v>
      </c>
      <c r="E21" t="s">
        <v>15</v>
      </c>
      <c r="F21" s="1">
        <v>0.54722222222222217</v>
      </c>
      <c r="G21" s="1">
        <f>VLOOKUP(A21,'henk koht. maali'!A$6:B101,2,FALSE)</f>
        <v>0.5531018518518519</v>
      </c>
      <c r="H21" s="4">
        <f t="shared" si="0"/>
        <v>5.8796296296297346E-3</v>
      </c>
    </row>
    <row r="22" spans="1:8" x14ac:dyDescent="0.25">
      <c r="A22">
        <v>17</v>
      </c>
      <c r="B22" t="s">
        <v>38</v>
      </c>
      <c r="C22" t="s">
        <v>36</v>
      </c>
      <c r="D22" t="s">
        <v>39</v>
      </c>
      <c r="E22" t="s">
        <v>15</v>
      </c>
      <c r="F22" s="1">
        <v>0.54756944444444444</v>
      </c>
      <c r="G22" s="1">
        <f>VLOOKUP(A22,'henk koht. maali'!A$6:B102,2,FALSE)</f>
        <v>0.55445601851851845</v>
      </c>
      <c r="H22" s="4">
        <f t="shared" si="0"/>
        <v>6.8865740740740033E-3</v>
      </c>
    </row>
    <row r="23" spans="1:8" x14ac:dyDescent="0.25">
      <c r="A23">
        <v>18</v>
      </c>
      <c r="D23" t="s">
        <v>39</v>
      </c>
      <c r="E23" t="s">
        <v>15</v>
      </c>
      <c r="F23" s="1">
        <v>0.54791666666666672</v>
      </c>
      <c r="G23" s="1" t="e">
        <f>VLOOKUP(A23,'henk koht. maali'!A$6:B103,2,FALSE)</f>
        <v>#N/A</v>
      </c>
      <c r="H23" s="4" t="e">
        <f t="shared" si="0"/>
        <v>#N/A</v>
      </c>
    </row>
    <row r="24" spans="1:8" x14ac:dyDescent="0.25">
      <c r="A24">
        <v>19</v>
      </c>
      <c r="B24" t="s">
        <v>40</v>
      </c>
      <c r="C24" t="s">
        <v>36</v>
      </c>
      <c r="D24" t="s">
        <v>47</v>
      </c>
      <c r="E24" t="s">
        <v>98</v>
      </c>
      <c r="F24" s="1">
        <v>0.54826388888888888</v>
      </c>
      <c r="G24" s="1">
        <f>VLOOKUP(A24,'henk koht. maali'!A$6:B104,2,FALSE)</f>
        <v>0.55871527777777785</v>
      </c>
      <c r="H24" s="4">
        <f t="shared" si="0"/>
        <v>1.0451388888888968E-2</v>
      </c>
    </row>
    <row r="25" spans="1:8" x14ac:dyDescent="0.25">
      <c r="A25">
        <v>20</v>
      </c>
      <c r="D25" t="s">
        <v>47</v>
      </c>
      <c r="E25" t="s">
        <v>15</v>
      </c>
      <c r="F25" s="1">
        <v>0.54861111111111105</v>
      </c>
      <c r="G25" s="1" t="e">
        <f>VLOOKUP(A25,'henk koht. maali'!A$6:B105,2,FALSE)</f>
        <v>#N/A</v>
      </c>
      <c r="H25" s="4" t="e">
        <f t="shared" si="0"/>
        <v>#N/A</v>
      </c>
    </row>
    <row r="26" spans="1:8" x14ac:dyDescent="0.25">
      <c r="A26">
        <v>21</v>
      </c>
      <c r="B26" t="s">
        <v>59</v>
      </c>
      <c r="C26" t="s">
        <v>41</v>
      </c>
      <c r="D26" t="s">
        <v>68</v>
      </c>
      <c r="E26" t="s">
        <v>78</v>
      </c>
      <c r="F26" s="1">
        <v>0.54895833333333333</v>
      </c>
      <c r="G26" s="1">
        <f>VLOOKUP(A26,'henk koht. maali'!A$6:B106,2,FALSE)</f>
        <v>0.56695601851851851</v>
      </c>
      <c r="H26" s="4">
        <f t="shared" si="0"/>
        <v>1.7997685185185186E-2</v>
      </c>
    </row>
    <row r="27" spans="1:8" x14ac:dyDescent="0.25">
      <c r="A27">
        <v>22</v>
      </c>
      <c r="B27" t="s">
        <v>60</v>
      </c>
      <c r="C27" t="s">
        <v>36</v>
      </c>
      <c r="D27" t="s">
        <v>68</v>
      </c>
      <c r="E27" t="s">
        <v>78</v>
      </c>
      <c r="F27" s="1">
        <v>0.5493055555555556</v>
      </c>
      <c r="G27" s="1">
        <f>VLOOKUP(A27,'henk koht. maali'!A$6:B107,2,FALSE)</f>
        <v>0.56556712962962963</v>
      </c>
      <c r="H27" s="4">
        <f t="shared" si="0"/>
        <v>1.6261574074074026E-2</v>
      </c>
    </row>
    <row r="28" spans="1:8" x14ac:dyDescent="0.25">
      <c r="A28">
        <v>23</v>
      </c>
      <c r="B28" t="s">
        <v>61</v>
      </c>
      <c r="C28" t="s">
        <v>36</v>
      </c>
      <c r="D28" t="s">
        <v>68</v>
      </c>
      <c r="E28" t="s">
        <v>78</v>
      </c>
      <c r="F28" s="1">
        <v>0.54965277777777777</v>
      </c>
      <c r="G28" s="1">
        <f>VLOOKUP(A28,'henk koht. maali'!A$6:B108,2,FALSE)</f>
        <v>0.56994212962962965</v>
      </c>
      <c r="H28" s="4">
        <f t="shared" si="0"/>
        <v>2.0289351851851878E-2</v>
      </c>
    </row>
    <row r="29" spans="1:8" x14ac:dyDescent="0.25">
      <c r="A29">
        <v>24</v>
      </c>
      <c r="B29" t="s">
        <v>62</v>
      </c>
      <c r="C29" t="s">
        <v>58</v>
      </c>
      <c r="D29" t="s">
        <v>68</v>
      </c>
      <c r="E29" t="s">
        <v>78</v>
      </c>
      <c r="F29" s="1">
        <v>0.54999999999999993</v>
      </c>
      <c r="G29" s="1">
        <f>VLOOKUP(A29,'henk koht. maali'!A$6:B109,2,FALSE)</f>
        <v>0.56769675925925933</v>
      </c>
      <c r="H29" s="4">
        <f t="shared" si="0"/>
        <v>1.7696759259259398E-2</v>
      </c>
    </row>
    <row r="30" spans="1:8" x14ac:dyDescent="0.25">
      <c r="A30">
        <v>25</v>
      </c>
      <c r="B30" t="s">
        <v>63</v>
      </c>
      <c r="C30" t="s">
        <v>58</v>
      </c>
      <c r="D30" t="s">
        <v>68</v>
      </c>
      <c r="E30" t="s">
        <v>78</v>
      </c>
      <c r="F30" s="1">
        <v>0.55034722222222221</v>
      </c>
      <c r="G30" s="1">
        <f>VLOOKUP(A30,'henk koht. maali'!A$6:B110,2,FALSE)</f>
        <v>0.56739583333333332</v>
      </c>
      <c r="H30" s="4">
        <f t="shared" si="0"/>
        <v>1.7048611111111112E-2</v>
      </c>
    </row>
    <row r="31" spans="1:8" x14ac:dyDescent="0.25">
      <c r="A31">
        <v>26</v>
      </c>
      <c r="B31" t="s">
        <v>64</v>
      </c>
      <c r="C31" t="s">
        <v>10</v>
      </c>
      <c r="D31" t="s">
        <v>68</v>
      </c>
      <c r="E31" t="s">
        <v>78</v>
      </c>
      <c r="F31" s="1">
        <v>0.55069444444444449</v>
      </c>
      <c r="G31" s="1">
        <f>VLOOKUP(A31,'henk koht. maali'!A$6:B111,2,FALSE)</f>
        <v>0.56873842592592594</v>
      </c>
      <c r="H31" s="4">
        <f t="shared" si="0"/>
        <v>1.8043981481481453E-2</v>
      </c>
    </row>
    <row r="32" spans="1:8" x14ac:dyDescent="0.25">
      <c r="A32">
        <v>27</v>
      </c>
      <c r="B32" t="s">
        <v>65</v>
      </c>
      <c r="C32" t="s">
        <v>41</v>
      </c>
      <c r="D32" t="s">
        <v>68</v>
      </c>
      <c r="E32" t="s">
        <v>78</v>
      </c>
      <c r="F32" s="1">
        <v>0.55104166666666665</v>
      </c>
      <c r="G32" s="1">
        <f>VLOOKUP(A32,'henk koht. maali'!A$6:B112,2,FALSE)</f>
        <v>0.56640046296296298</v>
      </c>
      <c r="H32" s="4">
        <f t="shared" si="0"/>
        <v>1.5358796296296329E-2</v>
      </c>
    </row>
    <row r="33" spans="1:8" x14ac:dyDescent="0.25">
      <c r="A33">
        <v>28</v>
      </c>
      <c r="B33" t="s">
        <v>66</v>
      </c>
      <c r="C33" t="s">
        <v>28</v>
      </c>
      <c r="D33" t="s">
        <v>68</v>
      </c>
      <c r="E33" t="s">
        <v>78</v>
      </c>
      <c r="F33" s="1">
        <v>0.55138888888888882</v>
      </c>
      <c r="G33" s="1" t="e">
        <f>VLOOKUP(A33,'henk koht. maali'!A$6:B113,2,FALSE)</f>
        <v>#N/A</v>
      </c>
      <c r="H33" s="4" t="e">
        <f t="shared" si="0"/>
        <v>#N/A</v>
      </c>
    </row>
    <row r="34" spans="1:8" x14ac:dyDescent="0.25">
      <c r="A34">
        <v>29</v>
      </c>
      <c r="B34" t="s">
        <v>67</v>
      </c>
      <c r="C34" t="s">
        <v>10</v>
      </c>
      <c r="D34" t="s">
        <v>68</v>
      </c>
      <c r="E34" t="s">
        <v>78</v>
      </c>
      <c r="F34" s="1">
        <v>0.55173611111111109</v>
      </c>
      <c r="G34" s="1">
        <f>VLOOKUP(A34,'henk koht. maali'!A$6:B114,2,FALSE)</f>
        <v>0.56910879629629629</v>
      </c>
      <c r="H34" s="4">
        <f t="shared" si="0"/>
        <v>1.7372685185185199E-2</v>
      </c>
    </row>
    <row r="35" spans="1:8" x14ac:dyDescent="0.25">
      <c r="A35">
        <v>30</v>
      </c>
      <c r="D35" t="s">
        <v>68</v>
      </c>
      <c r="E35" t="s">
        <v>78</v>
      </c>
      <c r="F35" s="1">
        <v>0.55208333333333337</v>
      </c>
      <c r="G35" s="1" t="e">
        <f>VLOOKUP(A35,'henk koht. maali'!A$6:B115,2,FALSE)</f>
        <v>#N/A</v>
      </c>
      <c r="H35" s="4" t="e">
        <f t="shared" si="0"/>
        <v>#N/A</v>
      </c>
    </row>
    <row r="36" spans="1:8" x14ac:dyDescent="0.25">
      <c r="A36">
        <v>31</v>
      </c>
      <c r="B36" t="s">
        <v>70</v>
      </c>
      <c r="C36" t="s">
        <v>69</v>
      </c>
      <c r="D36" t="s">
        <v>12</v>
      </c>
      <c r="E36" t="s">
        <v>78</v>
      </c>
      <c r="F36" s="1">
        <v>0.55243055555555554</v>
      </c>
      <c r="G36" s="1">
        <f>VLOOKUP(A36,'henk koht. maali'!A$6:B116,2,FALSE)</f>
        <v>0.57049768518518518</v>
      </c>
      <c r="H36" s="4">
        <f t="shared" si="0"/>
        <v>1.8067129629629641E-2</v>
      </c>
    </row>
    <row r="37" spans="1:8" x14ac:dyDescent="0.25">
      <c r="A37">
        <v>32</v>
      </c>
      <c r="B37" t="s">
        <v>71</v>
      </c>
      <c r="C37" t="s">
        <v>69</v>
      </c>
      <c r="D37" t="s">
        <v>12</v>
      </c>
      <c r="E37" t="s">
        <v>78</v>
      </c>
      <c r="F37" s="1">
        <v>0.55277777777777781</v>
      </c>
      <c r="G37" s="1">
        <f>VLOOKUP(A37,'henk koht. maali'!A$6:B117,2,FALSE)</f>
        <v>0.57024305555555554</v>
      </c>
      <c r="H37" s="4">
        <f t="shared" si="0"/>
        <v>1.7465277777777732E-2</v>
      </c>
    </row>
    <row r="38" spans="1:8" x14ac:dyDescent="0.25">
      <c r="A38">
        <v>33</v>
      </c>
      <c r="B38" t="s">
        <v>72</v>
      </c>
      <c r="C38" t="s">
        <v>29</v>
      </c>
      <c r="D38" t="s">
        <v>12</v>
      </c>
      <c r="E38" t="s">
        <v>78</v>
      </c>
      <c r="F38" s="1">
        <v>0.55312499999999998</v>
      </c>
      <c r="G38" s="1">
        <f>VLOOKUP(A38,'henk koht. maali'!A$6:B118,2,FALSE)</f>
        <v>0.57097222222222221</v>
      </c>
      <c r="H38" s="4">
        <f t="shared" si="0"/>
        <v>1.7847222222222237E-2</v>
      </c>
    </row>
    <row r="39" spans="1:8" x14ac:dyDescent="0.25">
      <c r="A39">
        <v>34</v>
      </c>
      <c r="B39" t="s">
        <v>73</v>
      </c>
      <c r="C39" t="s">
        <v>58</v>
      </c>
      <c r="D39" t="s">
        <v>12</v>
      </c>
      <c r="E39" t="s">
        <v>78</v>
      </c>
      <c r="F39" s="1">
        <v>0.55347222222222225</v>
      </c>
      <c r="G39" s="1">
        <f>VLOOKUP(A39,'henk koht. maali'!A$6:B119,2,FALSE)</f>
        <v>0.57379629629629625</v>
      </c>
      <c r="H39" s="4">
        <f t="shared" si="0"/>
        <v>2.0324074074073994E-2</v>
      </c>
    </row>
    <row r="40" spans="1:8" x14ac:dyDescent="0.25">
      <c r="A40">
        <v>35</v>
      </c>
      <c r="B40" t="s">
        <v>74</v>
      </c>
      <c r="C40" t="s">
        <v>10</v>
      </c>
      <c r="D40" t="s">
        <v>12</v>
      </c>
      <c r="E40" t="s">
        <v>78</v>
      </c>
      <c r="F40" s="1">
        <v>0.55381944444444442</v>
      </c>
      <c r="G40" s="1">
        <f>VLOOKUP(A40,'henk koht. maali'!A$6:B120,2,FALSE)</f>
        <v>0.57163194444444443</v>
      </c>
      <c r="H40" s="4">
        <f t="shared" si="0"/>
        <v>1.7812500000000009E-2</v>
      </c>
    </row>
    <row r="41" spans="1:8" x14ac:dyDescent="0.25">
      <c r="A41">
        <v>36</v>
      </c>
      <c r="B41" t="s">
        <v>75</v>
      </c>
      <c r="C41" t="s">
        <v>20</v>
      </c>
      <c r="D41" t="s">
        <v>12</v>
      </c>
      <c r="E41" t="s">
        <v>78</v>
      </c>
      <c r="F41" s="1">
        <v>0.5541666666666667</v>
      </c>
      <c r="G41" s="1">
        <f>VLOOKUP(A41,'henk koht. maali'!A$6:B121,2,FALSE)</f>
        <v>0.57142361111111117</v>
      </c>
      <c r="H41" s="4">
        <f t="shared" si="0"/>
        <v>1.7256944444444478E-2</v>
      </c>
    </row>
    <row r="42" spans="1:8" x14ac:dyDescent="0.25">
      <c r="A42">
        <v>37</v>
      </c>
      <c r="B42" t="s">
        <v>76</v>
      </c>
      <c r="C42" t="s">
        <v>69</v>
      </c>
      <c r="D42" t="s">
        <v>12</v>
      </c>
      <c r="E42" t="s">
        <v>78</v>
      </c>
      <c r="F42" s="1">
        <v>0.55451388888888886</v>
      </c>
      <c r="G42" s="1">
        <f>VLOOKUP(A42,'henk koht. maali'!A$6:B122,2,FALSE)</f>
        <v>0.56964120370370364</v>
      </c>
      <c r="H42" s="4">
        <f t="shared" si="0"/>
        <v>1.5127314814814774E-2</v>
      </c>
    </row>
    <row r="43" spans="1:8" x14ac:dyDescent="0.25">
      <c r="A43">
        <v>38</v>
      </c>
      <c r="B43" t="s">
        <v>77</v>
      </c>
      <c r="C43" t="s">
        <v>19</v>
      </c>
      <c r="D43" t="s">
        <v>12</v>
      </c>
      <c r="E43" t="s">
        <v>78</v>
      </c>
      <c r="F43" s="1">
        <v>0.55486111111111114</v>
      </c>
      <c r="G43" s="1">
        <f>VLOOKUP(A43,'henk koht. maali'!A$6:B123,2,FALSE)</f>
        <v>0.57625000000000004</v>
      </c>
      <c r="H43" s="4">
        <f t="shared" si="0"/>
        <v>2.1388888888888902E-2</v>
      </c>
    </row>
    <row r="44" spans="1:8" x14ac:dyDescent="0.25">
      <c r="A44">
        <v>39</v>
      </c>
      <c r="B44" t="s">
        <v>97</v>
      </c>
      <c r="C44" t="s">
        <v>10</v>
      </c>
      <c r="D44" t="s">
        <v>12</v>
      </c>
      <c r="E44" t="s">
        <v>78</v>
      </c>
      <c r="F44" s="1">
        <v>0.5552083333333333</v>
      </c>
      <c r="G44" s="1">
        <f>VLOOKUP(A44,'henk koht. maali'!A$6:B124,2,FALSE)</f>
        <v>0.57349537037037035</v>
      </c>
      <c r="H44" s="4">
        <f t="shared" si="0"/>
        <v>1.8287037037037046E-2</v>
      </c>
    </row>
    <row r="45" spans="1:8" x14ac:dyDescent="0.25">
      <c r="A45">
        <v>40</v>
      </c>
      <c r="D45" t="s">
        <v>12</v>
      </c>
      <c r="E45" t="s">
        <v>78</v>
      </c>
      <c r="F45" s="1">
        <v>0.55555555555555558</v>
      </c>
      <c r="G45" s="1" t="e">
        <f>VLOOKUP(A45,'henk koht. maali'!A$6:B125,2,FALSE)</f>
        <v>#N/A</v>
      </c>
      <c r="H45" s="4" t="e">
        <f t="shared" si="0"/>
        <v>#N/A</v>
      </c>
    </row>
    <row r="46" spans="1:8" x14ac:dyDescent="0.25">
      <c r="A46">
        <v>41</v>
      </c>
      <c r="B46" t="s">
        <v>42</v>
      </c>
      <c r="C46" t="s">
        <v>36</v>
      </c>
      <c r="D46" t="s">
        <v>46</v>
      </c>
      <c r="E46" t="s">
        <v>79</v>
      </c>
      <c r="F46" s="1">
        <v>0.55590277777777775</v>
      </c>
      <c r="G46" s="1">
        <f>VLOOKUP(A46,'henk koht. maali'!A$6:B126,2,FALSE)</f>
        <v>0.56494212962962964</v>
      </c>
      <c r="H46" s="4">
        <f t="shared" si="0"/>
        <v>9.0393518518518956E-3</v>
      </c>
    </row>
    <row r="47" spans="1:8" x14ac:dyDescent="0.25">
      <c r="A47">
        <v>42</v>
      </c>
      <c r="B47" t="s">
        <v>43</v>
      </c>
      <c r="C47" t="s">
        <v>18</v>
      </c>
      <c r="D47" t="s">
        <v>46</v>
      </c>
      <c r="E47" t="s">
        <v>79</v>
      </c>
      <c r="F47" s="1">
        <v>0.55625000000000002</v>
      </c>
      <c r="G47" s="1">
        <f>VLOOKUP(A47,'henk koht. maali'!A$6:B127,2,FALSE)</f>
        <v>0.56538194444444445</v>
      </c>
      <c r="H47" s="4">
        <f t="shared" si="0"/>
        <v>9.1319444444444287E-3</v>
      </c>
    </row>
    <row r="48" spans="1:8" x14ac:dyDescent="0.25">
      <c r="A48">
        <v>43</v>
      </c>
      <c r="B48" t="s">
        <v>44</v>
      </c>
      <c r="C48" t="s">
        <v>41</v>
      </c>
      <c r="D48" t="s">
        <v>46</v>
      </c>
      <c r="E48" t="s">
        <v>79</v>
      </c>
      <c r="F48" s="1">
        <v>0.55659722222222219</v>
      </c>
      <c r="G48" s="1">
        <f>VLOOKUP(A48,'henk koht. maali'!A$6:B128,2,FALSE)</f>
        <v>0.56754629629629627</v>
      </c>
      <c r="H48" s="4">
        <f t="shared" si="0"/>
        <v>1.0949074074074083E-2</v>
      </c>
    </row>
    <row r="49" spans="1:14" x14ac:dyDescent="0.25">
      <c r="A49">
        <v>44</v>
      </c>
      <c r="B49" t="s">
        <v>45</v>
      </c>
      <c r="C49" t="s">
        <v>36</v>
      </c>
      <c r="D49" t="s">
        <v>46</v>
      </c>
      <c r="E49" t="s">
        <v>79</v>
      </c>
      <c r="F49" s="1">
        <v>0.55694444444444446</v>
      </c>
      <c r="G49" s="1">
        <f>VLOOKUP(A49,'henk koht. maali'!A$6:B129,2,FALSE)</f>
        <v>0.56505787037037036</v>
      </c>
      <c r="H49" s="4">
        <f t="shared" si="0"/>
        <v>8.113425925925899E-3</v>
      </c>
    </row>
    <row r="50" spans="1:14" x14ac:dyDescent="0.25">
      <c r="A50">
        <v>45</v>
      </c>
      <c r="D50" t="s">
        <v>46</v>
      </c>
      <c r="E50" t="s">
        <v>79</v>
      </c>
      <c r="F50" s="1">
        <v>0.55729166666666663</v>
      </c>
      <c r="G50" s="1" t="e">
        <f>VLOOKUP(A50,'henk koht. maali'!A$6:B130,2,FALSE)</f>
        <v>#N/A</v>
      </c>
      <c r="H50" s="4" t="e">
        <f t="shared" si="0"/>
        <v>#N/A</v>
      </c>
    </row>
    <row r="51" spans="1:14" x14ac:dyDescent="0.25">
      <c r="A51">
        <v>46</v>
      </c>
      <c r="B51" t="s">
        <v>48</v>
      </c>
      <c r="C51" t="s">
        <v>36</v>
      </c>
      <c r="D51" t="s">
        <v>51</v>
      </c>
      <c r="E51" t="s">
        <v>79</v>
      </c>
      <c r="F51" s="1">
        <v>0.55763888888888891</v>
      </c>
      <c r="G51" s="1">
        <f>VLOOKUP(A51,'henk koht. maali'!A$6:B131,2,FALSE)</f>
        <v>0.56851851851851853</v>
      </c>
      <c r="H51" s="4">
        <f t="shared" si="0"/>
        <v>1.0879629629629628E-2</v>
      </c>
    </row>
    <row r="52" spans="1:14" x14ac:dyDescent="0.25">
      <c r="A52">
        <v>47</v>
      </c>
      <c r="B52" t="s">
        <v>49</v>
      </c>
      <c r="C52" t="s">
        <v>29</v>
      </c>
      <c r="D52" t="s">
        <v>51</v>
      </c>
      <c r="E52" t="s">
        <v>79</v>
      </c>
      <c r="F52" s="1">
        <v>0.55798611111111118</v>
      </c>
      <c r="G52" s="1">
        <f>VLOOKUP(A52,'henk koht. maali'!A$6:B132,2,FALSE)</f>
        <v>0.56730324074074068</v>
      </c>
      <c r="H52" s="4">
        <f t="shared" si="0"/>
        <v>9.3171296296294948E-3</v>
      </c>
      <c r="N52" s="5"/>
    </row>
    <row r="53" spans="1:14" x14ac:dyDescent="0.25">
      <c r="A53">
        <v>48</v>
      </c>
      <c r="B53" t="s">
        <v>50</v>
      </c>
      <c r="C53" t="s">
        <v>28</v>
      </c>
      <c r="D53" t="s">
        <v>51</v>
      </c>
      <c r="E53" t="s">
        <v>79</v>
      </c>
      <c r="F53" s="1">
        <v>0.55833333333333335</v>
      </c>
      <c r="G53" s="1">
        <f>VLOOKUP(A53,'henk koht. maali'!A$6:B133,2,FALSE)</f>
        <v>0.56637731481481479</v>
      </c>
      <c r="H53" s="4">
        <f t="shared" si="0"/>
        <v>8.0439814814814437E-3</v>
      </c>
      <c r="N53" s="5"/>
    </row>
    <row r="54" spans="1:14" x14ac:dyDescent="0.25">
      <c r="A54">
        <v>49</v>
      </c>
      <c r="D54" t="s">
        <v>51</v>
      </c>
      <c r="E54" t="s">
        <v>79</v>
      </c>
      <c r="F54" s="1">
        <v>0.55868055555555551</v>
      </c>
      <c r="G54" s="1" t="e">
        <f>VLOOKUP(A54,'henk koht. maali'!A$6:B134,2,FALSE)</f>
        <v>#N/A</v>
      </c>
      <c r="H54" s="4" t="e">
        <f t="shared" si="0"/>
        <v>#N/A</v>
      </c>
      <c r="N54" s="5"/>
    </row>
    <row r="55" spans="1:14" x14ac:dyDescent="0.25">
      <c r="A55">
        <v>50</v>
      </c>
      <c r="B55" t="s">
        <v>52</v>
      </c>
      <c r="C55" t="s">
        <v>10</v>
      </c>
      <c r="D55" t="s">
        <v>57</v>
      </c>
      <c r="E55" t="s">
        <v>79</v>
      </c>
      <c r="F55" s="1">
        <v>0.55902777777777779</v>
      </c>
      <c r="G55" s="1">
        <f>VLOOKUP(A55,'henk koht. maali'!A$6:B135,2,FALSE)</f>
        <v>0.56909722222222225</v>
      </c>
      <c r="H55" s="4">
        <f t="shared" si="0"/>
        <v>1.0069444444444464E-2</v>
      </c>
      <c r="N55" s="5"/>
    </row>
    <row r="56" spans="1:14" x14ac:dyDescent="0.25">
      <c r="A56">
        <v>51</v>
      </c>
      <c r="B56" t="s">
        <v>53</v>
      </c>
      <c r="C56" t="s">
        <v>36</v>
      </c>
      <c r="D56" t="s">
        <v>57</v>
      </c>
      <c r="E56" t="s">
        <v>79</v>
      </c>
      <c r="F56" s="1">
        <v>0.55937500000000007</v>
      </c>
      <c r="G56" s="1">
        <f>VLOOKUP(A56,'henk koht. maali'!A$6:B136,2,FALSE)</f>
        <v>0.56759259259259254</v>
      </c>
      <c r="H56" s="4">
        <f t="shared" si="0"/>
        <v>8.2175925925924709E-3</v>
      </c>
      <c r="N56" s="5"/>
    </row>
    <row r="57" spans="1:14" x14ac:dyDescent="0.25">
      <c r="A57">
        <v>52</v>
      </c>
      <c r="B57" t="s">
        <v>54</v>
      </c>
      <c r="C57" t="s">
        <v>19</v>
      </c>
      <c r="D57" t="s">
        <v>57</v>
      </c>
      <c r="E57" t="s">
        <v>79</v>
      </c>
      <c r="F57" s="1">
        <v>0.55972222222222223</v>
      </c>
      <c r="G57" s="1">
        <f>VLOOKUP(A57,'henk koht. maali'!A$6:B137,2,FALSE)</f>
        <v>0.56981481481481489</v>
      </c>
      <c r="H57" s="4">
        <f t="shared" si="0"/>
        <v>1.0092592592592653E-2</v>
      </c>
      <c r="N57" s="5"/>
    </row>
    <row r="58" spans="1:14" x14ac:dyDescent="0.25">
      <c r="A58">
        <v>53</v>
      </c>
      <c r="B58" t="s">
        <v>55</v>
      </c>
      <c r="C58" t="s">
        <v>36</v>
      </c>
      <c r="D58" t="s">
        <v>57</v>
      </c>
      <c r="E58" t="s">
        <v>79</v>
      </c>
      <c r="F58" s="1">
        <v>0.5600694444444444</v>
      </c>
      <c r="G58" s="1">
        <f>VLOOKUP(A58,'henk koht. maali'!A$6:B138,2,FALSE)</f>
        <v>0.57018518518518524</v>
      </c>
      <c r="H58" s="4">
        <f t="shared" si="0"/>
        <v>1.0115740740740842E-2</v>
      </c>
      <c r="N58" s="5"/>
    </row>
    <row r="59" spans="1:14" x14ac:dyDescent="0.25">
      <c r="A59">
        <v>54</v>
      </c>
      <c r="B59" t="s">
        <v>56</v>
      </c>
      <c r="D59" t="s">
        <v>57</v>
      </c>
      <c r="E59" t="s">
        <v>79</v>
      </c>
      <c r="F59" s="1">
        <v>0.56041666666666667</v>
      </c>
      <c r="G59" s="1">
        <f>VLOOKUP(A59,'henk koht. maali'!A$6:B139,2,FALSE)</f>
        <v>0.5700925925925926</v>
      </c>
      <c r="H59" s="4">
        <f t="shared" si="0"/>
        <v>9.6759259259259212E-3</v>
      </c>
      <c r="N59" s="5"/>
    </row>
    <row r="60" spans="1:14" x14ac:dyDescent="0.25">
      <c r="N60" s="5"/>
    </row>
    <row r="61" spans="1:14" x14ac:dyDescent="0.25">
      <c r="N61" s="5"/>
    </row>
  </sheetData>
  <pageMargins left="0.7" right="0.7" top="0.75" bottom="0.75" header="0.3" footer="0.3"/>
  <pageSetup paperSize="9" scale="96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47B48-8D5D-45B0-BE63-56174DE560C7}">
  <dimension ref="A1:N30"/>
  <sheetViews>
    <sheetView workbookViewId="0">
      <selection activeCell="N19" sqref="N19"/>
    </sheetView>
  </sheetViews>
  <sheetFormatPr defaultRowHeight="15" x14ac:dyDescent="0.25"/>
  <cols>
    <col min="1" max="1" width="6.140625" customWidth="1"/>
    <col min="2" max="2" width="18" style="2" customWidth="1"/>
    <col min="3" max="3" width="16.42578125" customWidth="1"/>
    <col min="5" max="5" width="10.5703125" bestFit="1" customWidth="1"/>
  </cols>
  <sheetData>
    <row r="1" spans="1:14" x14ac:dyDescent="0.25">
      <c r="A1" s="3" t="s">
        <v>9</v>
      </c>
      <c r="B1" s="3"/>
      <c r="D1" s="1"/>
      <c r="E1" s="1"/>
      <c r="F1" s="1"/>
    </row>
    <row r="2" spans="1:14" x14ac:dyDescent="0.25">
      <c r="A2" t="s">
        <v>90</v>
      </c>
      <c r="B2"/>
      <c r="D2" s="1"/>
      <c r="E2" s="1"/>
      <c r="F2" s="1"/>
    </row>
    <row r="3" spans="1:14" x14ac:dyDescent="0.25">
      <c r="B3"/>
      <c r="D3" s="1"/>
      <c r="E3" s="1"/>
      <c r="F3" s="1"/>
    </row>
    <row r="4" spans="1:14" x14ac:dyDescent="0.25">
      <c r="A4" s="3" t="s">
        <v>2</v>
      </c>
      <c r="B4" s="3" t="s">
        <v>0</v>
      </c>
      <c r="C4" s="3" t="s">
        <v>7</v>
      </c>
      <c r="D4" s="4" t="s">
        <v>3</v>
      </c>
      <c r="E4" s="4" t="s">
        <v>4</v>
      </c>
      <c r="F4" s="4" t="s">
        <v>5</v>
      </c>
    </row>
    <row r="5" spans="1:14" x14ac:dyDescent="0.25">
      <c r="A5" s="3">
        <v>100</v>
      </c>
      <c r="B5" s="3" t="s">
        <v>6</v>
      </c>
      <c r="C5" s="3" t="s">
        <v>8</v>
      </c>
      <c r="D5" s="4">
        <v>0.54166666666666663</v>
      </c>
      <c r="E5" s="4">
        <v>0.5591666666666667</v>
      </c>
      <c r="F5" s="4">
        <f>E5-D5</f>
        <v>1.7500000000000071E-2</v>
      </c>
    </row>
    <row r="6" spans="1:14" x14ac:dyDescent="0.25">
      <c r="A6">
        <v>61</v>
      </c>
      <c r="B6" t="s">
        <v>73</v>
      </c>
      <c r="C6" t="s">
        <v>58</v>
      </c>
      <c r="D6" s="6">
        <v>0.62534722222222217</v>
      </c>
      <c r="E6" s="1">
        <f>VLOOKUP(A6,'sprintti maali'!A$6:B160,2,FALSE)</f>
        <v>0.6267476851851852</v>
      </c>
      <c r="F6" s="4">
        <f t="shared" ref="F6:F29" si="0">E6-D6</f>
        <v>1.4004629629630339E-3</v>
      </c>
      <c r="I6" t="s">
        <v>94</v>
      </c>
      <c r="J6" t="s">
        <v>76</v>
      </c>
      <c r="L6">
        <v>78</v>
      </c>
      <c r="M6">
        <v>2</v>
      </c>
      <c r="N6" s="7">
        <v>6.25E-2</v>
      </c>
    </row>
    <row r="7" spans="1:14" x14ac:dyDescent="0.25">
      <c r="A7">
        <v>62</v>
      </c>
      <c r="B7" t="s">
        <v>77</v>
      </c>
      <c r="C7" t="s">
        <v>19</v>
      </c>
      <c r="D7" s="6">
        <v>0.62569444444444444</v>
      </c>
      <c r="E7" s="1">
        <f>VLOOKUP(A7,'sprintti maali'!A$6:B161,2,FALSE)</f>
        <v>0.62711805555555555</v>
      </c>
      <c r="F7" s="4">
        <f t="shared" si="0"/>
        <v>1.4236111111111116E-3</v>
      </c>
      <c r="I7" t="s">
        <v>94</v>
      </c>
      <c r="J7" t="s">
        <v>74</v>
      </c>
      <c r="L7">
        <v>81</v>
      </c>
      <c r="M7">
        <v>3</v>
      </c>
      <c r="N7" s="7">
        <v>6.458333333333334E-2</v>
      </c>
    </row>
    <row r="8" spans="1:14" x14ac:dyDescent="0.25">
      <c r="A8">
        <v>63</v>
      </c>
      <c r="B8" t="s">
        <v>64</v>
      </c>
      <c r="C8" t="s">
        <v>10</v>
      </c>
      <c r="D8" s="6">
        <v>0.62604166666666672</v>
      </c>
      <c r="E8" s="1">
        <f>VLOOKUP(A8,'sprintti maali'!A$6:B162,2,FALSE)</f>
        <v>0.62728009259259265</v>
      </c>
      <c r="F8" s="4">
        <f t="shared" si="0"/>
        <v>1.2384259259259345E-3</v>
      </c>
      <c r="I8" t="s">
        <v>94</v>
      </c>
      <c r="J8" t="s">
        <v>65</v>
      </c>
      <c r="L8">
        <v>69</v>
      </c>
      <c r="M8">
        <v>1</v>
      </c>
      <c r="N8" s="7">
        <v>6.1111111111111116E-2</v>
      </c>
    </row>
    <row r="9" spans="1:14" x14ac:dyDescent="0.25">
      <c r="A9">
        <v>64</v>
      </c>
      <c r="B9" t="s">
        <v>81</v>
      </c>
      <c r="C9" t="s">
        <v>10</v>
      </c>
      <c r="D9" s="6">
        <v>0.62638888888888888</v>
      </c>
      <c r="E9" s="1">
        <f>VLOOKUP(A9,'sprintti maali'!A$6:B163,2,FALSE)</f>
        <v>0.62770833333333331</v>
      </c>
      <c r="F9" s="4">
        <f t="shared" si="0"/>
        <v>1.3194444444444287E-3</v>
      </c>
      <c r="I9" t="s">
        <v>94</v>
      </c>
      <c r="J9" t="s">
        <v>62</v>
      </c>
      <c r="L9">
        <v>83</v>
      </c>
      <c r="M9">
        <v>4</v>
      </c>
      <c r="N9" s="7">
        <v>6.5972222222222224E-2</v>
      </c>
    </row>
    <row r="10" spans="1:14" x14ac:dyDescent="0.25">
      <c r="A10">
        <v>65</v>
      </c>
      <c r="B10" t="s">
        <v>24</v>
      </c>
      <c r="C10" t="s">
        <v>19</v>
      </c>
      <c r="D10" s="6">
        <v>0.62673611111111105</v>
      </c>
      <c r="E10" s="1">
        <f>VLOOKUP(A10,'sprintti maali'!A$6:B164,2,FALSE)</f>
        <v>0.62811342592592589</v>
      </c>
      <c r="F10" s="4">
        <f t="shared" si="0"/>
        <v>1.3773148148148451E-3</v>
      </c>
    </row>
    <row r="11" spans="1:14" x14ac:dyDescent="0.25">
      <c r="A11">
        <v>66</v>
      </c>
      <c r="B11" t="s">
        <v>61</v>
      </c>
      <c r="C11" t="s">
        <v>36</v>
      </c>
      <c r="D11" s="6">
        <v>0.62708333333333333</v>
      </c>
      <c r="E11" s="1">
        <f>VLOOKUP(A11,'sprintti maali'!A$6:B165,2,FALSE)</f>
        <v>0.62846064814814817</v>
      </c>
      <c r="F11" s="4">
        <f t="shared" si="0"/>
        <v>1.3773148148148451E-3</v>
      </c>
      <c r="I11" t="s">
        <v>95</v>
      </c>
      <c r="J11" t="s">
        <v>96</v>
      </c>
      <c r="L11">
        <v>80</v>
      </c>
      <c r="M11">
        <v>1</v>
      </c>
      <c r="N11" s="7">
        <v>6.8749999999999992E-2</v>
      </c>
    </row>
    <row r="12" spans="1:14" x14ac:dyDescent="0.25">
      <c r="A12">
        <v>67</v>
      </c>
      <c r="B12" t="s">
        <v>66</v>
      </c>
      <c r="C12" t="s">
        <v>28</v>
      </c>
      <c r="D12" s="6">
        <v>0.6274305555555556</v>
      </c>
      <c r="E12" s="1" t="e">
        <f>VLOOKUP(A12,'sprintti maali'!A$6:B166,2,FALSE)</f>
        <v>#N/A</v>
      </c>
      <c r="F12" s="4" t="e">
        <f t="shared" si="0"/>
        <v>#N/A</v>
      </c>
      <c r="I12" t="s">
        <v>95</v>
      </c>
      <c r="J12" t="s">
        <v>75</v>
      </c>
      <c r="L12">
        <v>71</v>
      </c>
      <c r="M12">
        <v>4</v>
      </c>
      <c r="N12" s="7">
        <v>7.7083333333333337E-2</v>
      </c>
    </row>
    <row r="13" spans="1:14" x14ac:dyDescent="0.25">
      <c r="A13">
        <v>68</v>
      </c>
      <c r="B13" t="s">
        <v>82</v>
      </c>
      <c r="C13" t="s">
        <v>10</v>
      </c>
      <c r="D13" s="6">
        <v>0.62777777777777777</v>
      </c>
      <c r="E13" s="1">
        <f>VLOOKUP(A13,'sprintti maali'!A$6:B167,2,FALSE)</f>
        <v>0.62912037037037039</v>
      </c>
      <c r="F13" s="4">
        <f t="shared" si="0"/>
        <v>1.3425925925926174E-3</v>
      </c>
      <c r="I13" t="s">
        <v>95</v>
      </c>
      <c r="J13" t="s">
        <v>63</v>
      </c>
      <c r="L13">
        <v>73</v>
      </c>
      <c r="M13">
        <v>2</v>
      </c>
      <c r="N13" s="7">
        <v>6.9444444444444434E-2</v>
      </c>
    </row>
    <row r="14" spans="1:14" x14ac:dyDescent="0.25">
      <c r="A14">
        <v>69</v>
      </c>
      <c r="B14" t="s">
        <v>65</v>
      </c>
      <c r="C14" t="s">
        <v>41</v>
      </c>
      <c r="D14" s="6">
        <v>0.62812499999999993</v>
      </c>
      <c r="E14" s="1">
        <f>VLOOKUP(A14,'sprintti maali'!A$6:B168,2,FALSE)</f>
        <v>0.6292592592592593</v>
      </c>
      <c r="F14" s="4">
        <f t="shared" si="0"/>
        <v>1.1342592592593626E-3</v>
      </c>
      <c r="I14" t="s">
        <v>95</v>
      </c>
      <c r="J14" t="s">
        <v>67</v>
      </c>
      <c r="L14">
        <v>82</v>
      </c>
      <c r="M14">
        <v>3</v>
      </c>
      <c r="N14" s="7">
        <v>7.1527777777777787E-2</v>
      </c>
    </row>
    <row r="15" spans="1:14" x14ac:dyDescent="0.25">
      <c r="A15">
        <v>70</v>
      </c>
      <c r="B15" t="s">
        <v>70</v>
      </c>
      <c r="C15" t="s">
        <v>69</v>
      </c>
      <c r="D15" s="6">
        <v>0.62847222222222221</v>
      </c>
      <c r="E15" s="1">
        <f>VLOOKUP(A15,'sprintti maali'!A$6:B169,2,FALSE)</f>
        <v>0.62972222222222218</v>
      </c>
      <c r="F15" s="4">
        <f t="shared" si="0"/>
        <v>1.2499999999999734E-3</v>
      </c>
    </row>
    <row r="16" spans="1:14" x14ac:dyDescent="0.25">
      <c r="A16">
        <v>71</v>
      </c>
      <c r="B16" t="s">
        <v>83</v>
      </c>
      <c r="C16" t="s">
        <v>20</v>
      </c>
      <c r="D16" s="6">
        <v>0.62881944444444449</v>
      </c>
      <c r="E16" s="1">
        <f>VLOOKUP(A16,'sprintti maali'!A$6:B170,2,FALSE)</f>
        <v>0.63001157407407404</v>
      </c>
      <c r="F16" s="4">
        <f t="shared" si="0"/>
        <v>1.1921296296295569E-3</v>
      </c>
    </row>
    <row r="17" spans="1:7" x14ac:dyDescent="0.25">
      <c r="A17">
        <v>72</v>
      </c>
      <c r="B17" t="s">
        <v>84</v>
      </c>
      <c r="C17" t="s">
        <v>18</v>
      </c>
      <c r="D17" s="6">
        <v>0.62916666666666665</v>
      </c>
      <c r="E17" s="1">
        <f>VLOOKUP(A17,'sprintti maali'!A$6:B171,2,FALSE)</f>
        <v>0.63045138888888885</v>
      </c>
      <c r="F17" s="4">
        <f t="shared" si="0"/>
        <v>1.284722222222201E-3</v>
      </c>
    </row>
    <row r="18" spans="1:7" x14ac:dyDescent="0.25">
      <c r="A18">
        <v>73</v>
      </c>
      <c r="B18" t="s">
        <v>85</v>
      </c>
      <c r="C18" t="s">
        <v>58</v>
      </c>
      <c r="D18" s="6">
        <v>0.62951388888888882</v>
      </c>
      <c r="E18" s="1">
        <f>VLOOKUP(A18,'sprintti maali'!A$6:B172,2,FALSE)</f>
        <v>0.63071759259259264</v>
      </c>
      <c r="F18" s="4">
        <f t="shared" si="0"/>
        <v>1.2037037037038179E-3</v>
      </c>
    </row>
    <row r="19" spans="1:7" x14ac:dyDescent="0.25">
      <c r="A19">
        <v>74</v>
      </c>
      <c r="B19" t="s">
        <v>86</v>
      </c>
      <c r="C19" t="s">
        <v>10</v>
      </c>
      <c r="D19" s="6">
        <v>0.62986111111111109</v>
      </c>
      <c r="E19" s="1">
        <f>VLOOKUP(A19,'sprintti maali'!A$6:B173,2,FALSE)</f>
        <v>0.63133101851851847</v>
      </c>
      <c r="F19" s="4">
        <f t="shared" si="0"/>
        <v>1.4699074074073781E-3</v>
      </c>
    </row>
    <row r="20" spans="1:7" x14ac:dyDescent="0.25">
      <c r="A20">
        <v>75</v>
      </c>
      <c r="B20" t="s">
        <v>56</v>
      </c>
      <c r="C20" t="s">
        <v>18</v>
      </c>
      <c r="D20" s="6">
        <v>0.63020833333333337</v>
      </c>
      <c r="E20" s="1">
        <f>VLOOKUP(A20,'sprintti maali'!A$6:B174,2,FALSE)</f>
        <v>0.63158564814814822</v>
      </c>
      <c r="F20" s="4">
        <f t="shared" si="0"/>
        <v>1.3773148148148451E-3</v>
      </c>
    </row>
    <row r="21" spans="1:7" x14ac:dyDescent="0.25">
      <c r="A21">
        <v>76</v>
      </c>
      <c r="B21" t="s">
        <v>87</v>
      </c>
      <c r="C21" t="s">
        <v>36</v>
      </c>
      <c r="D21" s="6">
        <v>0.63055555555555554</v>
      </c>
      <c r="E21" s="1">
        <f>VLOOKUP(A21,'sprintti maali'!A$6:B175,2,FALSE)</f>
        <v>0.63201388888888888</v>
      </c>
      <c r="F21" s="4">
        <f t="shared" si="0"/>
        <v>1.4583333333333393E-3</v>
      </c>
    </row>
    <row r="22" spans="1:7" x14ac:dyDescent="0.25">
      <c r="A22">
        <v>77</v>
      </c>
      <c r="B22" t="s">
        <v>88</v>
      </c>
      <c r="C22" t="s">
        <v>19</v>
      </c>
      <c r="D22" s="6">
        <v>0.63090277777777781</v>
      </c>
      <c r="E22" s="1">
        <f>VLOOKUP(A22,'sprintti maali'!A$6:B176,2,FALSE)</f>
        <v>0.63228009259259255</v>
      </c>
      <c r="F22" s="4">
        <f t="shared" si="0"/>
        <v>1.3773148148147341E-3</v>
      </c>
    </row>
    <row r="23" spans="1:7" x14ac:dyDescent="0.25">
      <c r="A23">
        <v>78</v>
      </c>
      <c r="B23" t="s">
        <v>76</v>
      </c>
      <c r="C23" t="s">
        <v>69</v>
      </c>
      <c r="D23" s="6">
        <v>0.63124999999999998</v>
      </c>
      <c r="E23" s="1">
        <f>VLOOKUP(A23,'sprintti maali'!A$6:B177,2,FALSE)</f>
        <v>0.63233796296296296</v>
      </c>
      <c r="F23" s="4">
        <f t="shared" si="0"/>
        <v>1.087962962962985E-3</v>
      </c>
    </row>
    <row r="24" spans="1:7" x14ac:dyDescent="0.25">
      <c r="A24">
        <v>79</v>
      </c>
      <c r="B24" t="s">
        <v>72</v>
      </c>
      <c r="C24" t="s">
        <v>29</v>
      </c>
      <c r="D24" s="6">
        <v>0.63159722222222225</v>
      </c>
      <c r="E24" s="1">
        <f>VLOOKUP(A24,'sprintti maali'!A$6:B178,2,FALSE)</f>
        <v>0.63283564814814819</v>
      </c>
      <c r="F24" s="4">
        <f t="shared" si="0"/>
        <v>1.2384259259259345E-3</v>
      </c>
    </row>
    <row r="25" spans="1:7" x14ac:dyDescent="0.25">
      <c r="A25">
        <v>80</v>
      </c>
      <c r="B25" t="s">
        <v>50</v>
      </c>
      <c r="C25" t="s">
        <v>28</v>
      </c>
      <c r="D25" s="6">
        <v>0.63194444444444442</v>
      </c>
      <c r="E25" s="1">
        <f>VLOOKUP(A25,'sprintti maali'!A$6:B179,2,FALSE)</f>
        <v>0.6331134259259259</v>
      </c>
      <c r="F25" s="4">
        <f t="shared" si="0"/>
        <v>1.1689814814814792E-3</v>
      </c>
    </row>
    <row r="26" spans="1:7" x14ac:dyDescent="0.25">
      <c r="A26">
        <v>81</v>
      </c>
      <c r="B26" t="s">
        <v>74</v>
      </c>
      <c r="C26" t="s">
        <v>10</v>
      </c>
      <c r="D26" s="6">
        <v>0.6322916666666667</v>
      </c>
      <c r="E26" s="1">
        <f>VLOOKUP(A26,'sprintti maali'!A$6:B180,2,FALSE)</f>
        <v>0.63340277777777776</v>
      </c>
      <c r="F26" s="4">
        <f t="shared" si="0"/>
        <v>1.1111111111110628E-3</v>
      </c>
    </row>
    <row r="27" spans="1:7" x14ac:dyDescent="0.25">
      <c r="A27">
        <v>82</v>
      </c>
      <c r="B27" t="s">
        <v>67</v>
      </c>
      <c r="C27" t="s">
        <v>10</v>
      </c>
      <c r="D27" s="6">
        <v>0.63263888888888886</v>
      </c>
      <c r="E27" s="1">
        <f>VLOOKUP(A27,'sprintti maali'!A$6:B181,2,FALSE)</f>
        <v>0.63386574074074076</v>
      </c>
      <c r="F27" s="4">
        <f t="shared" si="0"/>
        <v>1.2268518518518956E-3</v>
      </c>
    </row>
    <row r="28" spans="1:7" x14ac:dyDescent="0.25">
      <c r="A28">
        <v>83</v>
      </c>
      <c r="B28" t="s">
        <v>62</v>
      </c>
      <c r="C28" t="s">
        <v>58</v>
      </c>
      <c r="D28" s="6">
        <v>0.63298611111111114</v>
      </c>
      <c r="E28" s="1">
        <f>VLOOKUP(A28,'sprintti maali'!A$6:B182,2,FALSE)</f>
        <v>0.63412037037037039</v>
      </c>
      <c r="F28" s="4">
        <f t="shared" si="0"/>
        <v>1.1342592592592515E-3</v>
      </c>
    </row>
    <row r="29" spans="1:7" x14ac:dyDescent="0.25">
      <c r="A29">
        <v>84</v>
      </c>
      <c r="B29" t="s">
        <v>89</v>
      </c>
      <c r="C29" t="s">
        <v>36</v>
      </c>
      <c r="D29" s="6">
        <v>0.6333333333333333</v>
      </c>
      <c r="E29" s="1">
        <f>VLOOKUP(A29,'sprintti maali'!A$6:B183,2,FALSE)</f>
        <v>0.63468749999999996</v>
      </c>
      <c r="F29" s="4">
        <f t="shared" si="0"/>
        <v>1.3541666666666563E-3</v>
      </c>
    </row>
    <row r="30" spans="1:7" x14ac:dyDescent="0.25">
      <c r="A30">
        <v>85</v>
      </c>
      <c r="B30" s="2" t="s">
        <v>71</v>
      </c>
      <c r="D30" s="5"/>
      <c r="G30" s="7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henk koht. maali</vt:lpstr>
      <vt:lpstr>sprintti maali</vt:lpstr>
      <vt:lpstr>henkilökohtainen</vt:lpstr>
      <vt:lpstr>sprintti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Moilanen Eero PEL KS</dc:creator>
  <cp:lastModifiedBy>Pakarinen Teijo PEL KS</cp:lastModifiedBy>
  <cp:lastPrinted>2024-03-05T06:13:50Z</cp:lastPrinted>
  <dcterms:created xsi:type="dcterms:W3CDTF">2024-02-24T20:17:19Z</dcterms:created>
  <dcterms:modified xsi:type="dcterms:W3CDTF">2024-03-09T23:05:57Z</dcterms:modified>
</cp:coreProperties>
</file>