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8_{32A85C6E-F7E3-49F6-B8B9-7501498182BD}" xr6:coauthVersionLast="36" xr6:coauthVersionMax="36" xr10:uidLastSave="{00000000-0000-0000-0000-000000000000}"/>
  <bookViews>
    <workbookView xWindow="0" yWindow="0" windowWidth="19180" windowHeight="6910" tabRatio="500" xr2:uid="{00000000-000D-0000-FFFF-FFFF00000000}"/>
  </bookViews>
  <sheets>
    <sheet name="Viesti" sheetId="1" r:id="rId1"/>
    <sheet name="viesti maali" sheetId="2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  <c r="F15" i="1"/>
  <c r="E16" i="1" s="1"/>
  <c r="F14" i="1"/>
  <c r="E15" i="1" s="1"/>
  <c r="F22" i="1"/>
  <c r="F21" i="1"/>
  <c r="E22" i="1" s="1"/>
  <c r="G22" i="1" s="1"/>
  <c r="F20" i="1"/>
  <c r="G20" i="1" s="1"/>
  <c r="F10" i="1"/>
  <c r="F9" i="1"/>
  <c r="E10" i="1" s="1"/>
  <c r="F8" i="1"/>
  <c r="E9" i="1" s="1"/>
  <c r="G9" i="1" s="1"/>
  <c r="F7" i="1"/>
  <c r="F6" i="1"/>
  <c r="E7" i="1" s="1"/>
  <c r="F5" i="1"/>
  <c r="E6" i="1" s="1"/>
  <c r="F34" i="1"/>
  <c r="F33" i="1"/>
  <c r="E34" i="1" s="1"/>
  <c r="F32" i="1"/>
  <c r="G32" i="1" s="1"/>
  <c r="F43" i="1"/>
  <c r="F42" i="1"/>
  <c r="G41" i="1"/>
  <c r="F41" i="1"/>
  <c r="E42" i="1" s="1"/>
  <c r="F19" i="1"/>
  <c r="F18" i="1"/>
  <c r="E19" i="1" s="1"/>
  <c r="F17" i="1"/>
  <c r="G17" i="1" s="1"/>
  <c r="F25" i="1"/>
  <c r="F24" i="1"/>
  <c r="F23" i="1"/>
  <c r="G23" i="1" s="1"/>
  <c r="F40" i="1"/>
  <c r="F39" i="1"/>
  <c r="E40" i="1" s="1"/>
  <c r="F38" i="1"/>
  <c r="G38" i="1" s="1"/>
  <c r="F37" i="1"/>
  <c r="F36" i="1"/>
  <c r="E37" i="1" s="1"/>
  <c r="F35" i="1"/>
  <c r="G35" i="1" s="1"/>
  <c r="F31" i="1"/>
  <c r="F30" i="1"/>
  <c r="E31" i="1" s="1"/>
  <c r="F29" i="1"/>
  <c r="G29" i="1" s="1"/>
  <c r="F28" i="1"/>
  <c r="F27" i="1"/>
  <c r="E28" i="1" s="1"/>
  <c r="F26" i="1"/>
  <c r="E27" i="1" s="1"/>
  <c r="F13" i="1"/>
  <c r="F12" i="1"/>
  <c r="E13" i="1" s="1"/>
  <c r="F11" i="1"/>
  <c r="G11" i="1" s="1"/>
  <c r="G37" i="1" l="1"/>
  <c r="G34" i="1"/>
  <c r="E18" i="1"/>
  <c r="G18" i="1" s="1"/>
  <c r="G10" i="1"/>
  <c r="E30" i="1"/>
  <c r="E39" i="1"/>
  <c r="G39" i="1" s="1"/>
  <c r="G31" i="1"/>
  <c r="G28" i="1"/>
  <c r="G30" i="1"/>
  <c r="H29" i="1" s="1"/>
  <c r="E24" i="1"/>
  <c r="G24" i="1" s="1"/>
  <c r="H23" i="1" s="1"/>
  <c r="E25" i="1"/>
  <c r="G25" i="1" s="1"/>
  <c r="G19" i="1"/>
  <c r="G8" i="1"/>
  <c r="H8" i="1" s="1"/>
  <c r="G7" i="1"/>
  <c r="G27" i="1"/>
  <c r="G40" i="1"/>
  <c r="G6" i="1"/>
  <c r="G13" i="1"/>
  <c r="G42" i="1"/>
  <c r="G16" i="1"/>
  <c r="E43" i="1"/>
  <c r="G43" i="1" s="1"/>
  <c r="G14" i="1"/>
  <c r="E12" i="1"/>
  <c r="G12" i="1" s="1"/>
  <c r="E33" i="1"/>
  <c r="G33" i="1" s="1"/>
  <c r="H32" i="1" s="1"/>
  <c r="E36" i="1"/>
  <c r="G36" i="1" s="1"/>
  <c r="H35" i="1" s="1"/>
  <c r="E21" i="1"/>
  <c r="G21" i="1" s="1"/>
  <c r="H20" i="1" s="1"/>
  <c r="G15" i="1"/>
  <c r="G26" i="1"/>
  <c r="G5" i="1"/>
  <c r="H17" i="1" l="1"/>
  <c r="H26" i="1"/>
  <c r="H14" i="1"/>
  <c r="H41" i="1"/>
  <c r="H11" i="1"/>
  <c r="H38" i="1"/>
  <c r="H5" i="1"/>
</calcChain>
</file>

<file path=xl/sharedStrings.xml><?xml version="1.0" encoding="utf-8"?>
<sst xmlns="http://schemas.openxmlformats.org/spreadsheetml/2006/main" count="66" uniqueCount="63">
  <si>
    <t>Palohenkilöstön SM-hiihdot 2024</t>
  </si>
  <si>
    <t>viesti</t>
  </si>
  <si>
    <t>Nro</t>
  </si>
  <si>
    <t>Joukkue</t>
  </si>
  <si>
    <t>Hiihtäjät</t>
  </si>
  <si>
    <t>Lähtöaika</t>
  </si>
  <si>
    <t>Maaliaika</t>
  </si>
  <si>
    <t>Osuusaika</t>
  </si>
  <si>
    <t>Tulos</t>
  </si>
  <si>
    <t>Sijoitus</t>
  </si>
  <si>
    <t>KS Pela 1</t>
  </si>
  <si>
    <t>Jouni Ollikainen</t>
  </si>
  <si>
    <t>Jari Ritvaniemi</t>
  </si>
  <si>
    <t>Ville Peltokorpi</t>
  </si>
  <si>
    <t>KS Pela 2</t>
  </si>
  <si>
    <t>Aki Katajamäki</t>
  </si>
  <si>
    <t>Ville Virmala</t>
  </si>
  <si>
    <t>Niko Åhlgren</t>
  </si>
  <si>
    <t>KS Pela 3</t>
  </si>
  <si>
    <t>Mikko Paananen</t>
  </si>
  <si>
    <t>Samu Hämäläinen</t>
  </si>
  <si>
    <t>Janne Nejlik</t>
  </si>
  <si>
    <t>KS Pela 4</t>
  </si>
  <si>
    <t>Joni Saarinen</t>
  </si>
  <si>
    <t>Anna Hatzitolio</t>
  </si>
  <si>
    <t>Ville Väisänen</t>
  </si>
  <si>
    <t>KS Pela 5</t>
  </si>
  <si>
    <t>Teijo Pakarinen</t>
  </si>
  <si>
    <t>Kari-Pekka Mikkonen</t>
  </si>
  <si>
    <t>Eero Moilanen</t>
  </si>
  <si>
    <t>KS Pela 6</t>
  </si>
  <si>
    <t>Tapani Kellosaari</t>
  </si>
  <si>
    <t>Anssi Partanen</t>
  </si>
  <si>
    <t>Jarmo Häkkinen</t>
  </si>
  <si>
    <t>Lapin Pela</t>
  </si>
  <si>
    <t>Eero Vuollet</t>
  </si>
  <si>
    <t>Jarmo Sukuvaara</t>
  </si>
  <si>
    <t>Matti Riikola</t>
  </si>
  <si>
    <t>KU Pela 1</t>
  </si>
  <si>
    <t>Jukka Pasi</t>
  </si>
  <si>
    <t>Hannu Mäkinen</t>
  </si>
  <si>
    <t>Timo Matilainen</t>
  </si>
  <si>
    <t>KU Pela 2</t>
  </si>
  <si>
    <t>Petri Marttinen</t>
  </si>
  <si>
    <t>Raimo Antila</t>
  </si>
  <si>
    <t>PS Pela</t>
  </si>
  <si>
    <t>Janne Stenbäck</t>
  </si>
  <si>
    <t>Vertti Koskinen</t>
  </si>
  <si>
    <t>Tuomas Hippi</t>
  </si>
  <si>
    <t>LU Pela 1</t>
  </si>
  <si>
    <t>Joonas Mäkipelto</t>
  </si>
  <si>
    <t>Ron Åberg</t>
  </si>
  <si>
    <t>Olli Harve</t>
  </si>
  <si>
    <t>LU Pela 2</t>
  </si>
  <si>
    <t>Antti Koponen</t>
  </si>
  <si>
    <t>Kim Waenerberg</t>
  </si>
  <si>
    <t>Sampsa Kautto</t>
  </si>
  <si>
    <t>Hki pela</t>
  </si>
  <si>
    <t>Antti Miettinen</t>
  </si>
  <si>
    <t>Eppu Vilponen</t>
  </si>
  <si>
    <t>Jere Jokinen</t>
  </si>
  <si>
    <t>numero</t>
  </si>
  <si>
    <t>maaliaika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</si>
</sst>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"/>
    <numFmt numFmtId="165" formatCode="mm:ss.0;@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  <xf numFmtId="164" fontId="0" fillId="0" borderId="0" xfId="0" applyNumberFormat="1"/>
    <xf numFmtId="0" fontId="0" fillId="0" borderId="0" xfId="0" applyBorder="1"/>
    <xf numFmtId="165" fontId="0" fillId="0" borderId="0" xfId="0" applyNumberFormat="1" applyBorder="1"/>
    <xf numFmtId="0" fontId="0" fillId="0" borderId="1" xfId="0" applyBorder="1"/>
    <xf numFmtId="165" fontId="0" fillId="0" borderId="1" xfId="0" applyNumberFormat="1" applyBorder="1"/>
    <xf numFmtId="0" fontId="0" fillId="0" borderId="2" xfId="0" applyBorder="1"/>
    <xf numFmtId="0" fontId="0" fillId="0" borderId="3" xfId="0" applyBorder="1"/>
    <xf numFmtId="165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165" fontId="1" fillId="0" borderId="6" xfId="0" applyNumberFormat="1" applyFont="1" applyBorder="1" applyAlignment="1">
      <alignment horizontal="center" vertical="top"/>
    </xf>
    <xf numFmtId="165" fontId="1" fillId="0" borderId="7" xfId="0" applyNumberFormat="1" applyFont="1" applyBorder="1" applyAlignment="1">
      <alignment horizontal="center" vertical="top"/>
    </xf>
    <xf numFmtId="165" fontId="1" fillId="0" borderId="8" xfId="0" applyNumberFormat="1" applyFont="1" applyBorder="1" applyAlignment="1">
      <alignment horizontal="center" vertical="top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topLeftCell="A21" zoomScale="90" zoomScaleNormal="90" workbookViewId="0">
      <selection activeCell="K35" sqref="K35"/>
    </sheetView>
  </sheetViews>
  <sheetFormatPr defaultRowHeight="14.5" x14ac:dyDescent="0.35"/>
  <cols>
    <col min="1" max="1" width="8.453125" customWidth="1"/>
    <col min="2" max="2" width="4.26953125" customWidth="1"/>
    <col min="3" max="3" width="10.6328125" customWidth="1"/>
    <col min="4" max="4" width="18.453125" customWidth="1"/>
    <col min="5" max="5" width="8.453125" customWidth="1"/>
    <col min="6" max="6" width="10.54296875" customWidth="1"/>
    <col min="7" max="7" width="9.54296875" customWidth="1"/>
    <col min="8" max="8" width="13.08984375" style="1" customWidth="1"/>
    <col min="9" max="1025" width="8.453125" customWidth="1"/>
  </cols>
  <sheetData>
    <row r="1" spans="1:8" x14ac:dyDescent="0.35">
      <c r="B1" s="2" t="s">
        <v>0</v>
      </c>
    </row>
    <row r="2" spans="1:8" x14ac:dyDescent="0.35">
      <c r="B2" t="s">
        <v>1</v>
      </c>
    </row>
    <row r="4" spans="1:8" x14ac:dyDescent="0.35">
      <c r="A4" t="s">
        <v>9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s="1" t="s">
        <v>8</v>
      </c>
    </row>
    <row r="5" spans="1:8" x14ac:dyDescent="0.35">
      <c r="A5" s="15">
        <v>1</v>
      </c>
      <c r="B5" s="10">
        <v>15</v>
      </c>
      <c r="C5" s="11" t="s">
        <v>45</v>
      </c>
      <c r="D5" s="11" t="s">
        <v>46</v>
      </c>
      <c r="E5" s="12">
        <v>0.45833333333333298</v>
      </c>
      <c r="F5" s="12">
        <f>VLOOKUP(B5,'viesti maali'!A$6:B83,2,0)</f>
        <v>0.54958333333333298</v>
      </c>
      <c r="G5" s="12">
        <f>F5-E5</f>
        <v>9.1249999999999998E-2</v>
      </c>
      <c r="H5" s="18">
        <f>G5+G6+G7</f>
        <v>0.10895833333333399</v>
      </c>
    </row>
    <row r="6" spans="1:8" x14ac:dyDescent="0.35">
      <c r="A6" s="16"/>
      <c r="B6" s="13">
        <v>25</v>
      </c>
      <c r="C6" s="6"/>
      <c r="D6" s="6" t="s">
        <v>47</v>
      </c>
      <c r="E6" s="7">
        <f>F5</f>
        <v>0.54958333333333298</v>
      </c>
      <c r="F6" s="7">
        <f>VLOOKUP(B6,'viesti maali'!A$6:B84,2,0)</f>
        <v>0.55853009259259301</v>
      </c>
      <c r="G6" s="7">
        <f>F6-E6</f>
        <v>8.9467592592600287E-3</v>
      </c>
      <c r="H6" s="19"/>
    </row>
    <row r="7" spans="1:8" x14ac:dyDescent="0.35">
      <c r="A7" s="17"/>
      <c r="B7" s="14">
        <v>5</v>
      </c>
      <c r="C7" s="8"/>
      <c r="D7" s="8" t="s">
        <v>48</v>
      </c>
      <c r="E7" s="9">
        <f>F6</f>
        <v>0.55853009259259301</v>
      </c>
      <c r="F7" s="9">
        <f>VLOOKUP(B7,'viesti maali'!A$6:B85,2,0)</f>
        <v>0.56729166666666697</v>
      </c>
      <c r="G7" s="9">
        <f>F7-E7</f>
        <v>8.7615740740739634E-3</v>
      </c>
      <c r="H7" s="20"/>
    </row>
    <row r="8" spans="1:8" x14ac:dyDescent="0.35">
      <c r="A8" s="15">
        <v>2</v>
      </c>
      <c r="B8" s="10">
        <v>18</v>
      </c>
      <c r="C8" s="11" t="s">
        <v>49</v>
      </c>
      <c r="D8" s="11" t="s">
        <v>50</v>
      </c>
      <c r="E8" s="12">
        <v>0.45833333333333298</v>
      </c>
      <c r="F8" s="12">
        <f>VLOOKUP(B8,'viesti maali'!A$6:B86,2,0)</f>
        <v>0.55081018518518499</v>
      </c>
      <c r="G8" s="12">
        <f>F8-E8</f>
        <v>9.2476851851852004E-2</v>
      </c>
      <c r="H8" s="18">
        <f>G8+G9+G10</f>
        <v>0.10951388888888897</v>
      </c>
    </row>
    <row r="9" spans="1:8" x14ac:dyDescent="0.35">
      <c r="A9" s="16"/>
      <c r="B9" s="13">
        <v>28</v>
      </c>
      <c r="C9" s="6"/>
      <c r="D9" s="6" t="s">
        <v>51</v>
      </c>
      <c r="E9" s="7">
        <f>F8</f>
        <v>0.55081018518518499</v>
      </c>
      <c r="F9" s="7">
        <f>VLOOKUP(B9,'viesti maali'!A$6:B87,2,0)</f>
        <v>0.55931712962962998</v>
      </c>
      <c r="G9" s="7">
        <f>F9-E9</f>
        <v>8.5069444444449971E-3</v>
      </c>
      <c r="H9" s="19"/>
    </row>
    <row r="10" spans="1:8" x14ac:dyDescent="0.35">
      <c r="A10" s="17"/>
      <c r="B10" s="14">
        <v>8</v>
      </c>
      <c r="C10" s="8"/>
      <c r="D10" s="8" t="s">
        <v>52</v>
      </c>
      <c r="E10" s="9">
        <f>F9</f>
        <v>0.55931712962962998</v>
      </c>
      <c r="F10" s="9">
        <f>VLOOKUP(B10,'viesti maali'!A$6:B88,2,0)</f>
        <v>0.56784722222222195</v>
      </c>
      <c r="G10" s="9">
        <f>F10-E10</f>
        <v>8.5300925925919646E-3</v>
      </c>
      <c r="H10" s="20"/>
    </row>
    <row r="11" spans="1:8" x14ac:dyDescent="0.35">
      <c r="A11" s="15">
        <v>3</v>
      </c>
      <c r="B11" s="10">
        <v>12</v>
      </c>
      <c r="C11" s="11" t="s">
        <v>10</v>
      </c>
      <c r="D11" s="11" t="s">
        <v>11</v>
      </c>
      <c r="E11" s="12">
        <v>0.45833333333333298</v>
      </c>
      <c r="F11" s="12">
        <f>VLOOKUP(B11,'viesti maali'!A$6:B56,2,0)</f>
        <v>0.55063657407407396</v>
      </c>
      <c r="G11" s="12">
        <f>F11-E11</f>
        <v>9.2303240740740977E-2</v>
      </c>
      <c r="H11" s="18">
        <f>G11+G12+G13</f>
        <v>0.10988425925925999</v>
      </c>
    </row>
    <row r="12" spans="1:8" x14ac:dyDescent="0.35">
      <c r="A12" s="16"/>
      <c r="B12" s="13">
        <v>22</v>
      </c>
      <c r="C12" s="6"/>
      <c r="D12" s="6" t="s">
        <v>12</v>
      </c>
      <c r="E12" s="7">
        <f>F11</f>
        <v>0.55063657407407396</v>
      </c>
      <c r="F12" s="7">
        <f>VLOOKUP(B12,'viesti maali'!A$6:B57,2,0)</f>
        <v>0.55854166666666705</v>
      </c>
      <c r="G12" s="7">
        <f>F12-E12</f>
        <v>7.9050925925930882E-3</v>
      </c>
      <c r="H12" s="19"/>
    </row>
    <row r="13" spans="1:8" x14ac:dyDescent="0.35">
      <c r="A13" s="17"/>
      <c r="B13" s="14">
        <v>2</v>
      </c>
      <c r="C13" s="8"/>
      <c r="D13" s="8" t="s">
        <v>13</v>
      </c>
      <c r="E13" s="9">
        <f>F12</f>
        <v>0.55854166666666705</v>
      </c>
      <c r="F13" s="9">
        <f>VLOOKUP(B13,'viesti maali'!A$6:B58,2,0)</f>
        <v>0.56821759259259297</v>
      </c>
      <c r="G13" s="9">
        <f>F13-E13</f>
        <v>9.6759259259259212E-3</v>
      </c>
      <c r="H13" s="20"/>
    </row>
    <row r="14" spans="1:8" x14ac:dyDescent="0.35">
      <c r="A14" s="15">
        <v>4</v>
      </c>
      <c r="B14" s="10">
        <v>13</v>
      </c>
      <c r="C14" s="11" t="s">
        <v>57</v>
      </c>
      <c r="D14" s="11" t="s">
        <v>58</v>
      </c>
      <c r="E14" s="12">
        <v>0.45833333333333298</v>
      </c>
      <c r="F14" s="12">
        <f>VLOOKUP(B14,'viesti maali'!A$6:B92,2,0)</f>
        <v>0.55130787037036999</v>
      </c>
      <c r="G14" s="12">
        <f>F14-E14</f>
        <v>9.2974537037037008E-2</v>
      </c>
      <c r="H14" s="18">
        <f>G14+G15+G16</f>
        <v>0.110914351851852</v>
      </c>
    </row>
    <row r="15" spans="1:8" x14ac:dyDescent="0.35">
      <c r="A15" s="16"/>
      <c r="B15" s="13">
        <v>23</v>
      </c>
      <c r="C15" s="6"/>
      <c r="D15" s="6" t="s">
        <v>59</v>
      </c>
      <c r="E15" s="7">
        <f>F14</f>
        <v>0.55130787037036999</v>
      </c>
      <c r="F15" s="7">
        <f>VLOOKUP(B15,'viesti maali'!A$6:B93,2,0)</f>
        <v>0.56083333333333296</v>
      </c>
      <c r="G15" s="7">
        <f>F15-E15</f>
        <v>9.5254629629629717E-3</v>
      </c>
      <c r="H15" s="19"/>
    </row>
    <row r="16" spans="1:8" x14ac:dyDescent="0.35">
      <c r="A16" s="17"/>
      <c r="B16" s="14">
        <v>3</v>
      </c>
      <c r="C16" s="8"/>
      <c r="D16" s="8" t="s">
        <v>60</v>
      </c>
      <c r="E16" s="9">
        <f>F15</f>
        <v>0.56083333333333296</v>
      </c>
      <c r="F16" s="9">
        <f>VLOOKUP(B16,'viesti maali'!A$6:B94,2,0)</f>
        <v>0.56924768518518498</v>
      </c>
      <c r="G16" s="9">
        <f>F16-E16</f>
        <v>8.4143518518520199E-3</v>
      </c>
      <c r="H16" s="20"/>
    </row>
    <row r="17" spans="1:8" x14ac:dyDescent="0.35">
      <c r="A17" s="15">
        <v>5</v>
      </c>
      <c r="B17" s="10">
        <v>11</v>
      </c>
      <c r="C17" s="11" t="s">
        <v>34</v>
      </c>
      <c r="D17" s="11" t="s">
        <v>35</v>
      </c>
      <c r="E17" s="12">
        <v>0.45833333333333298</v>
      </c>
      <c r="F17" s="12">
        <f>VLOOKUP(B17,'viesti maali'!A$6:B74,2,0)</f>
        <v>0.54993055555555603</v>
      </c>
      <c r="G17" s="12">
        <f>F17-E17</f>
        <v>9.1597222222223051E-2</v>
      </c>
      <c r="H17" s="18">
        <f>G17+G18+G19</f>
        <v>0.11156250000000006</v>
      </c>
    </row>
    <row r="18" spans="1:8" x14ac:dyDescent="0.35">
      <c r="A18" s="16"/>
      <c r="B18" s="13">
        <v>21</v>
      </c>
      <c r="C18" s="6"/>
      <c r="D18" s="6" t="s">
        <v>36</v>
      </c>
      <c r="E18" s="7">
        <f>F17</f>
        <v>0.54993055555555603</v>
      </c>
      <c r="F18" s="7">
        <f>VLOOKUP(B18,'viesti maali'!A$6:B75,2,0)</f>
        <v>0.56112268518518504</v>
      </c>
      <c r="G18" s="7">
        <f>F18-E18</f>
        <v>1.1192129629629011E-2</v>
      </c>
      <c r="H18" s="19"/>
    </row>
    <row r="19" spans="1:8" x14ac:dyDescent="0.35">
      <c r="A19" s="17"/>
      <c r="B19" s="14">
        <v>1</v>
      </c>
      <c r="C19" s="8"/>
      <c r="D19" s="8" t="s">
        <v>37</v>
      </c>
      <c r="E19" s="9">
        <f>F18</f>
        <v>0.56112268518518504</v>
      </c>
      <c r="F19" s="9">
        <f>VLOOKUP(B19,'viesti maali'!A$6:B76,2,0)</f>
        <v>0.56989583333333305</v>
      </c>
      <c r="G19" s="9">
        <f>F19-E19</f>
        <v>8.7731481481480023E-3</v>
      </c>
      <c r="H19" s="20"/>
    </row>
    <row r="20" spans="1:8" x14ac:dyDescent="0.35">
      <c r="A20" s="15">
        <v>6</v>
      </c>
      <c r="B20" s="10">
        <v>19</v>
      </c>
      <c r="C20" s="11" t="s">
        <v>53</v>
      </c>
      <c r="D20" s="11" t="s">
        <v>54</v>
      </c>
      <c r="E20" s="12">
        <v>0.45833333333333298</v>
      </c>
      <c r="F20" s="12">
        <f>VLOOKUP(B20,'viesti maali'!A$6:B89,2,0)</f>
        <v>0.55245370370370395</v>
      </c>
      <c r="G20" s="12">
        <f>F20-E20</f>
        <v>9.4120370370370965E-2</v>
      </c>
      <c r="H20" s="18">
        <f>G20+G21+G22</f>
        <v>0.11248842592592606</v>
      </c>
    </row>
    <row r="21" spans="1:8" x14ac:dyDescent="0.35">
      <c r="A21" s="16"/>
      <c r="B21" s="13">
        <v>29</v>
      </c>
      <c r="C21" s="6"/>
      <c r="D21" s="6" t="s">
        <v>55</v>
      </c>
      <c r="E21" s="7">
        <f>F20</f>
        <v>0.55245370370370395</v>
      </c>
      <c r="F21" s="7">
        <f>VLOOKUP(B21,'viesti maali'!A$6:B90,2,0)</f>
        <v>0.56186342592592597</v>
      </c>
      <c r="G21" s="7">
        <f>F21-E21</f>
        <v>9.4097222222220278E-3</v>
      </c>
      <c r="H21" s="19"/>
    </row>
    <row r="22" spans="1:8" x14ac:dyDescent="0.35">
      <c r="A22" s="17"/>
      <c r="B22" s="14">
        <v>9</v>
      </c>
      <c r="C22" s="8"/>
      <c r="D22" s="8" t="s">
        <v>56</v>
      </c>
      <c r="E22" s="9">
        <f>F21</f>
        <v>0.56186342592592597</v>
      </c>
      <c r="F22" s="9">
        <f>VLOOKUP(B22,'viesti maali'!A$6:B91,2,0)</f>
        <v>0.57082175925925904</v>
      </c>
      <c r="G22" s="9">
        <f>F22-E22</f>
        <v>8.9583333333330684E-3</v>
      </c>
      <c r="H22" s="20"/>
    </row>
    <row r="23" spans="1:8" x14ac:dyDescent="0.35">
      <c r="A23" s="15">
        <v>7</v>
      </c>
      <c r="B23" s="10">
        <v>16</v>
      </c>
      <c r="C23" s="11" t="s">
        <v>30</v>
      </c>
      <c r="D23" s="11" t="s">
        <v>31</v>
      </c>
      <c r="E23" s="12">
        <v>0.45833333333333298</v>
      </c>
      <c r="F23" s="12">
        <f>VLOOKUP(B23,'viesti maali'!A$6:B71,2,0)</f>
        <v>0.55231481481481504</v>
      </c>
      <c r="G23" s="12">
        <f>F23-E23</f>
        <v>9.3981481481482054E-2</v>
      </c>
      <c r="H23" s="18">
        <f>G23+G24+G25</f>
        <v>0.11339120370370398</v>
      </c>
    </row>
    <row r="24" spans="1:8" x14ac:dyDescent="0.35">
      <c r="A24" s="16"/>
      <c r="B24" s="13">
        <v>26</v>
      </c>
      <c r="C24" s="6"/>
      <c r="D24" s="6" t="s">
        <v>32</v>
      </c>
      <c r="E24" s="7">
        <f>F23</f>
        <v>0.55231481481481504</v>
      </c>
      <c r="F24" s="7">
        <f>VLOOKUP(B24,'viesti maali'!A$6:B72,2,0)</f>
        <v>0.56215277777777795</v>
      </c>
      <c r="G24" s="7">
        <f>F24-E24</f>
        <v>9.8379629629629095E-3</v>
      </c>
      <c r="H24" s="19"/>
    </row>
    <row r="25" spans="1:8" x14ac:dyDescent="0.35">
      <c r="A25" s="17"/>
      <c r="B25" s="14">
        <v>6</v>
      </c>
      <c r="C25" s="8"/>
      <c r="D25" s="8" t="s">
        <v>33</v>
      </c>
      <c r="E25" s="9">
        <f>F24</f>
        <v>0.56215277777777795</v>
      </c>
      <c r="F25" s="9">
        <f>VLOOKUP(B25,'viesti maali'!A$6:B73,2,0)</f>
        <v>0.57172453703703696</v>
      </c>
      <c r="G25" s="9">
        <f>F25-E25</f>
        <v>9.5717592592590162E-3</v>
      </c>
      <c r="H25" s="20"/>
    </row>
    <row r="26" spans="1:8" x14ac:dyDescent="0.35">
      <c r="A26" s="15">
        <v>8</v>
      </c>
      <c r="B26" s="10">
        <v>17</v>
      </c>
      <c r="C26" s="11" t="s">
        <v>14</v>
      </c>
      <c r="D26" s="11" t="s">
        <v>15</v>
      </c>
      <c r="E26" s="12">
        <v>0.45833333333333298</v>
      </c>
      <c r="F26" s="12">
        <f>VLOOKUP(B26,'viesti maali'!A$6:B59,2,0)</f>
        <v>0.55214120370370401</v>
      </c>
      <c r="G26" s="12">
        <f>F26-E26</f>
        <v>9.3807870370371027E-2</v>
      </c>
      <c r="H26" s="18">
        <f>G26+G27+G28</f>
        <v>0.11402777777777801</v>
      </c>
    </row>
    <row r="27" spans="1:8" x14ac:dyDescent="0.35">
      <c r="A27" s="16"/>
      <c r="B27" s="13">
        <v>27</v>
      </c>
      <c r="C27" s="6"/>
      <c r="D27" s="6" t="s">
        <v>16</v>
      </c>
      <c r="E27" s="7">
        <f>F26</f>
        <v>0.55214120370370401</v>
      </c>
      <c r="F27" s="7">
        <f>VLOOKUP(B27,'viesti maali'!A$6:B60,2,0)</f>
        <v>0.56206018518518497</v>
      </c>
      <c r="G27" s="7">
        <f>F27-E27</f>
        <v>9.9189814814809596E-3</v>
      </c>
      <c r="H27" s="19"/>
    </row>
    <row r="28" spans="1:8" x14ac:dyDescent="0.35">
      <c r="A28" s="17"/>
      <c r="B28" s="14">
        <v>7</v>
      </c>
      <c r="C28" s="8"/>
      <c r="D28" s="8" t="s">
        <v>17</v>
      </c>
      <c r="E28" s="9">
        <f>F27</f>
        <v>0.56206018518518497</v>
      </c>
      <c r="F28" s="9">
        <f>VLOOKUP(B28,'viesti maali'!A$6:B61,2,0)</f>
        <v>0.57236111111111099</v>
      </c>
      <c r="G28" s="9">
        <f>F28-E28</f>
        <v>1.0300925925926019E-2</v>
      </c>
      <c r="H28" s="20"/>
    </row>
    <row r="29" spans="1:8" x14ac:dyDescent="0.35">
      <c r="A29" s="15">
        <v>9</v>
      </c>
      <c r="B29" s="10">
        <v>31</v>
      </c>
      <c r="C29" s="11" t="s">
        <v>18</v>
      </c>
      <c r="D29" s="11" t="s">
        <v>19</v>
      </c>
      <c r="E29" s="12">
        <v>0.45833333333333298</v>
      </c>
      <c r="F29" s="12">
        <f>VLOOKUP(B29,'viesti maali'!A$6:B62,2,0)</f>
        <v>0.55223379629629599</v>
      </c>
      <c r="G29" s="12">
        <f>F29-E29</f>
        <v>9.3900462962963005E-2</v>
      </c>
      <c r="H29" s="18">
        <f>G29+G30+G31</f>
        <v>0.11462962962963003</v>
      </c>
    </row>
    <row r="30" spans="1:8" x14ac:dyDescent="0.35">
      <c r="A30" s="16"/>
      <c r="B30" s="13">
        <v>32</v>
      </c>
      <c r="C30" s="6"/>
      <c r="D30" s="6" t="s">
        <v>20</v>
      </c>
      <c r="E30" s="7">
        <f>F29</f>
        <v>0.55223379629629599</v>
      </c>
      <c r="F30" s="7">
        <f>VLOOKUP(B30,'viesti maali'!A$6:B63,2,0)</f>
        <v>0.56267361111111103</v>
      </c>
      <c r="G30" s="7">
        <f>F30-E30</f>
        <v>1.043981481481504E-2</v>
      </c>
      <c r="H30" s="19"/>
    </row>
    <row r="31" spans="1:8" x14ac:dyDescent="0.35">
      <c r="A31" s="17"/>
      <c r="B31" s="14">
        <v>33</v>
      </c>
      <c r="C31" s="8"/>
      <c r="D31" s="8" t="s">
        <v>21</v>
      </c>
      <c r="E31" s="9">
        <f>F30</f>
        <v>0.56267361111111103</v>
      </c>
      <c r="F31" s="9">
        <f>VLOOKUP(B31,'viesti maali'!A$6:B64,2,0)</f>
        <v>0.57296296296296301</v>
      </c>
      <c r="G31" s="9">
        <f>F31-E31</f>
        <v>1.028935185185198E-2</v>
      </c>
      <c r="H31" s="20"/>
    </row>
    <row r="32" spans="1:8" x14ac:dyDescent="0.35">
      <c r="A32" s="15">
        <v>10</v>
      </c>
      <c r="B32" s="10">
        <v>61</v>
      </c>
      <c r="C32" s="11" t="s">
        <v>42</v>
      </c>
      <c r="D32" s="11" t="s">
        <v>43</v>
      </c>
      <c r="E32" s="12">
        <v>0.45833333333333298</v>
      </c>
      <c r="F32" s="12">
        <f>VLOOKUP(B32,'viesti maali'!A$6:B80,2,0)</f>
        <v>0.55278935185185196</v>
      </c>
      <c r="G32" s="12">
        <f>F32-E32</f>
        <v>9.445601851851898E-2</v>
      </c>
      <c r="H32" s="18">
        <f>G32+G33+G34</f>
        <v>0.11469907407407404</v>
      </c>
    </row>
    <row r="33" spans="1:8" x14ac:dyDescent="0.35">
      <c r="A33" s="16"/>
      <c r="B33" s="13">
        <v>62</v>
      </c>
      <c r="C33" s="6"/>
      <c r="D33" s="6" t="s">
        <v>44</v>
      </c>
      <c r="E33" s="7">
        <f>F32</f>
        <v>0.55278935185185196</v>
      </c>
      <c r="F33" s="7">
        <f>VLOOKUP(B33,'viesti maali'!A$6:B81,2,0)</f>
        <v>0.56284722222222205</v>
      </c>
      <c r="G33" s="7">
        <f>F33-E33</f>
        <v>1.0057870370370092E-2</v>
      </c>
      <c r="H33" s="19"/>
    </row>
    <row r="34" spans="1:8" x14ac:dyDescent="0.35">
      <c r="A34" s="17"/>
      <c r="B34" s="14">
        <v>63</v>
      </c>
      <c r="C34" s="8"/>
      <c r="D34" s="8" t="s">
        <v>43</v>
      </c>
      <c r="E34" s="9">
        <f>F33</f>
        <v>0.56284722222222205</v>
      </c>
      <c r="F34" s="9">
        <f>VLOOKUP(B34,'viesti maali'!A$6:B82,2,0)</f>
        <v>0.57303240740740702</v>
      </c>
      <c r="G34" s="9">
        <f>F34-E34</f>
        <v>1.0185185185184964E-2</v>
      </c>
      <c r="H34" s="20"/>
    </row>
    <row r="35" spans="1:8" x14ac:dyDescent="0.35">
      <c r="A35" s="15">
        <v>11</v>
      </c>
      <c r="B35" s="10">
        <v>14</v>
      </c>
      <c r="C35" s="11" t="s">
        <v>22</v>
      </c>
      <c r="D35" s="11" t="s">
        <v>23</v>
      </c>
      <c r="E35" s="12">
        <v>0.45833333333333298</v>
      </c>
      <c r="F35" s="12">
        <f>VLOOKUP(B35,'viesti maali'!A$6:B65,2,0)</f>
        <v>0.55260416666666701</v>
      </c>
      <c r="G35" s="12">
        <f>F35-E35</f>
        <v>9.4270833333334025E-2</v>
      </c>
      <c r="H35" s="18">
        <f>G35+G36+G37</f>
        <v>0.11534722222222299</v>
      </c>
    </row>
    <row r="36" spans="1:8" x14ac:dyDescent="0.35">
      <c r="A36" s="16"/>
      <c r="B36" s="13">
        <v>24</v>
      </c>
      <c r="C36" s="6"/>
      <c r="D36" s="6" t="s">
        <v>24</v>
      </c>
      <c r="E36" s="7">
        <f>F35</f>
        <v>0.55260416666666701</v>
      </c>
      <c r="F36" s="7">
        <f>VLOOKUP(B36,'viesti maali'!A$6:B66,2,0)</f>
        <v>0.56292824074074099</v>
      </c>
      <c r="G36" s="7">
        <f>F36-E36</f>
        <v>1.0324074074073986E-2</v>
      </c>
      <c r="H36" s="19"/>
    </row>
    <row r="37" spans="1:8" x14ac:dyDescent="0.35">
      <c r="A37" s="17"/>
      <c r="B37" s="14">
        <v>4</v>
      </c>
      <c r="C37" s="8"/>
      <c r="D37" s="8" t="s">
        <v>25</v>
      </c>
      <c r="E37" s="9">
        <f>F36</f>
        <v>0.56292824074074099</v>
      </c>
      <c r="F37" s="9">
        <f>VLOOKUP(B37,'viesti maali'!A$6:B67,2,0)</f>
        <v>0.57368055555555597</v>
      </c>
      <c r="G37" s="9">
        <f>F37-E37</f>
        <v>1.0752314814814978E-2</v>
      </c>
      <c r="H37" s="20"/>
    </row>
    <row r="38" spans="1:8" x14ac:dyDescent="0.35">
      <c r="A38" s="15">
        <v>12</v>
      </c>
      <c r="B38" s="10">
        <v>51</v>
      </c>
      <c r="C38" s="11" t="s">
        <v>26</v>
      </c>
      <c r="D38" s="11" t="s">
        <v>27</v>
      </c>
      <c r="E38" s="12">
        <v>0.45833333333333298</v>
      </c>
      <c r="F38" s="12">
        <f>VLOOKUP(B38,'viesti maali'!A$6:B68,2,0)</f>
        <v>0.55488425925925899</v>
      </c>
      <c r="G38" s="12">
        <f>F38-E38</f>
        <v>9.6550925925926012E-2</v>
      </c>
      <c r="H38" s="18">
        <f>G38+G39+G40</f>
        <v>0.11612268518518504</v>
      </c>
    </row>
    <row r="39" spans="1:8" x14ac:dyDescent="0.35">
      <c r="A39" s="16"/>
      <c r="B39" s="13">
        <v>52</v>
      </c>
      <c r="C39" s="6"/>
      <c r="D39" s="6" t="s">
        <v>28</v>
      </c>
      <c r="E39" s="7">
        <f>F38</f>
        <v>0.55488425925925899</v>
      </c>
      <c r="F39" s="7">
        <f>VLOOKUP(B39,'viesti maali'!A$6:B69,2,0)</f>
        <v>0.56471064814814798</v>
      </c>
      <c r="G39" s="7">
        <f>F39-E39</f>
        <v>9.8263888888889817E-3</v>
      </c>
      <c r="H39" s="19"/>
    </row>
    <row r="40" spans="1:8" x14ac:dyDescent="0.35">
      <c r="A40" s="17"/>
      <c r="B40" s="14">
        <v>53</v>
      </c>
      <c r="C40" s="8"/>
      <c r="D40" s="8" t="s">
        <v>29</v>
      </c>
      <c r="E40" s="9">
        <f>F39</f>
        <v>0.56471064814814798</v>
      </c>
      <c r="F40" s="9">
        <f>VLOOKUP(B40,'viesti maali'!A$6:B70,2,0)</f>
        <v>0.57445601851851802</v>
      </c>
      <c r="G40" s="9">
        <f>F40-E40</f>
        <v>9.7453703703700434E-3</v>
      </c>
      <c r="H40" s="20"/>
    </row>
    <row r="41" spans="1:8" x14ac:dyDescent="0.35">
      <c r="A41" s="15">
        <v>13</v>
      </c>
      <c r="B41" s="10">
        <v>41</v>
      </c>
      <c r="C41" s="11" t="s">
        <v>38</v>
      </c>
      <c r="D41" s="11" t="s">
        <v>39</v>
      </c>
      <c r="E41" s="12">
        <v>0.45833333333333298</v>
      </c>
      <c r="F41" s="12">
        <f>VLOOKUP(B41,'viesti maali'!A$6:B77,2,0)</f>
        <v>0.55423611111111104</v>
      </c>
      <c r="G41" s="12">
        <f>F41-E41</f>
        <v>9.5902777777778059E-2</v>
      </c>
      <c r="H41" s="18">
        <f>G41+G42+G43</f>
        <v>0.12018518518518601</v>
      </c>
    </row>
    <row r="42" spans="1:8" x14ac:dyDescent="0.35">
      <c r="A42" s="16"/>
      <c r="B42" s="13">
        <v>42</v>
      </c>
      <c r="C42" s="6"/>
      <c r="D42" s="6" t="s">
        <v>40</v>
      </c>
      <c r="E42" s="7">
        <f>F41</f>
        <v>0.55423611111111104</v>
      </c>
      <c r="F42" s="7">
        <f>VLOOKUP(B42,'viesti maali'!A$6:B78,2,0)</f>
        <v>0.56444444444444397</v>
      </c>
      <c r="G42" s="7">
        <f>F42-E42</f>
        <v>1.0208333333332931E-2</v>
      </c>
      <c r="H42" s="19"/>
    </row>
    <row r="43" spans="1:8" x14ac:dyDescent="0.35">
      <c r="A43" s="17"/>
      <c r="B43" s="14">
        <v>43</v>
      </c>
      <c r="C43" s="8"/>
      <c r="D43" s="8" t="s">
        <v>41</v>
      </c>
      <c r="E43" s="9">
        <f>F42</f>
        <v>0.56444444444444397</v>
      </c>
      <c r="F43" s="9">
        <f>VLOOKUP(B43,'viesti maali'!A$6:B79,2,0)</f>
        <v>0.57851851851851899</v>
      </c>
      <c r="G43" s="9">
        <f>F43-E43</f>
        <v>1.4074074074075016E-2</v>
      </c>
      <c r="H43" s="20"/>
    </row>
  </sheetData>
  <mergeCells count="26">
    <mergeCell ref="H8:H10"/>
    <mergeCell ref="H20:H22"/>
    <mergeCell ref="H14:H16"/>
    <mergeCell ref="A11:A13"/>
    <mergeCell ref="A26:A28"/>
    <mergeCell ref="A29:A31"/>
    <mergeCell ref="A35:A37"/>
    <mergeCell ref="A38:A40"/>
    <mergeCell ref="A23:A25"/>
    <mergeCell ref="A17:A19"/>
    <mergeCell ref="A41:A43"/>
    <mergeCell ref="A32:A34"/>
    <mergeCell ref="A5:A7"/>
    <mergeCell ref="A8:A10"/>
    <mergeCell ref="A20:A22"/>
    <mergeCell ref="A14:A16"/>
    <mergeCell ref="H23:H25"/>
    <mergeCell ref="H17:H19"/>
    <mergeCell ref="H41:H43"/>
    <mergeCell ref="H32:H34"/>
    <mergeCell ref="H5:H7"/>
    <mergeCell ref="H11:H13"/>
    <mergeCell ref="H26:H28"/>
    <mergeCell ref="H29:H31"/>
    <mergeCell ref="H35:H37"/>
    <mergeCell ref="H38:H4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4"/>
  <sheetViews>
    <sheetView topLeftCell="A9" zoomScale="90" zoomScaleNormal="90" workbookViewId="0">
      <selection activeCell="B19" sqref="B19"/>
    </sheetView>
  </sheetViews>
  <sheetFormatPr defaultRowHeight="14.5" x14ac:dyDescent="0.35"/>
  <cols>
    <col min="1" max="1025" width="8.453125" customWidth="1"/>
  </cols>
  <sheetData>
    <row r="1" spans="1:2" x14ac:dyDescent="0.35">
      <c r="A1" s="2" t="s">
        <v>0</v>
      </c>
      <c r="B1" s="3"/>
    </row>
    <row r="2" spans="1:2" x14ac:dyDescent="0.35">
      <c r="A2" t="s">
        <v>1</v>
      </c>
      <c r="B2" s="3"/>
    </row>
    <row r="3" spans="1:2" x14ac:dyDescent="0.35">
      <c r="B3" s="3"/>
    </row>
    <row r="4" spans="1:2" x14ac:dyDescent="0.35">
      <c r="B4" s="3"/>
    </row>
    <row r="5" spans="1:2" x14ac:dyDescent="0.35">
      <c r="A5" s="2" t="s">
        <v>61</v>
      </c>
      <c r="B5" s="4" t="s">
        <v>62</v>
      </c>
    </row>
    <row r="6" spans="1:2" x14ac:dyDescent="0.35">
      <c r="A6">
        <v>15</v>
      </c>
      <c r="B6" s="5">
        <v>0.54958333333333298</v>
      </c>
    </row>
    <row r="7" spans="1:2" x14ac:dyDescent="0.35">
      <c r="A7">
        <v>11</v>
      </c>
      <c r="B7" s="5">
        <v>0.54993055555555603</v>
      </c>
    </row>
    <row r="8" spans="1:2" x14ac:dyDescent="0.35">
      <c r="A8">
        <v>12</v>
      </c>
      <c r="B8" s="5">
        <v>0.55063657407407396</v>
      </c>
    </row>
    <row r="9" spans="1:2" x14ac:dyDescent="0.35">
      <c r="A9">
        <v>18</v>
      </c>
      <c r="B9" s="5">
        <v>0.55081018518518499</v>
      </c>
    </row>
    <row r="10" spans="1:2" x14ac:dyDescent="0.35">
      <c r="A10">
        <v>13</v>
      </c>
      <c r="B10" s="5">
        <v>0.55130787037036999</v>
      </c>
    </row>
    <row r="11" spans="1:2" x14ac:dyDescent="0.35">
      <c r="A11">
        <v>17</v>
      </c>
      <c r="B11" s="5">
        <v>0.55214120370370401</v>
      </c>
    </row>
    <row r="12" spans="1:2" x14ac:dyDescent="0.35">
      <c r="A12">
        <v>31</v>
      </c>
      <c r="B12" s="5">
        <v>0.55223379629629599</v>
      </c>
    </row>
    <row r="13" spans="1:2" x14ac:dyDescent="0.35">
      <c r="A13">
        <v>16</v>
      </c>
      <c r="B13" s="5">
        <v>0.55231481481481504</v>
      </c>
    </row>
    <row r="14" spans="1:2" x14ac:dyDescent="0.35">
      <c r="A14">
        <v>19</v>
      </c>
      <c r="B14" s="5">
        <v>0.55245370370370395</v>
      </c>
    </row>
    <row r="15" spans="1:2" x14ac:dyDescent="0.35">
      <c r="A15">
        <v>14</v>
      </c>
      <c r="B15" s="5">
        <v>0.55260416666666701</v>
      </c>
    </row>
    <row r="16" spans="1:2" x14ac:dyDescent="0.35">
      <c r="A16">
        <v>61</v>
      </c>
      <c r="B16" s="5">
        <v>0.55278935185185196</v>
      </c>
    </row>
    <row r="17" spans="1:2" x14ac:dyDescent="0.35">
      <c r="A17">
        <v>41</v>
      </c>
      <c r="B17" s="5">
        <v>0.55423611111111104</v>
      </c>
    </row>
    <row r="18" spans="1:2" x14ac:dyDescent="0.35">
      <c r="A18">
        <v>51</v>
      </c>
      <c r="B18" s="5">
        <v>0.55488425925925899</v>
      </c>
    </row>
    <row r="19" spans="1:2" x14ac:dyDescent="0.35">
      <c r="A19">
        <v>25</v>
      </c>
      <c r="B19" s="5">
        <v>0.55853009259259301</v>
      </c>
    </row>
    <row r="20" spans="1:2" x14ac:dyDescent="0.35">
      <c r="A20">
        <v>21</v>
      </c>
      <c r="B20" s="5">
        <v>0.56112268518518504</v>
      </c>
    </row>
    <row r="21" spans="1:2" x14ac:dyDescent="0.35">
      <c r="A21">
        <v>22</v>
      </c>
      <c r="B21" s="5">
        <v>0.55854166666666705</v>
      </c>
    </row>
    <row r="22" spans="1:2" x14ac:dyDescent="0.35">
      <c r="A22">
        <v>28</v>
      </c>
      <c r="B22" s="5">
        <v>0.55931712962962998</v>
      </c>
    </row>
    <row r="23" spans="1:2" x14ac:dyDescent="0.35">
      <c r="A23">
        <v>23</v>
      </c>
      <c r="B23" s="5">
        <v>0.56083333333333296</v>
      </c>
    </row>
    <row r="24" spans="1:2" x14ac:dyDescent="0.35">
      <c r="A24">
        <v>27</v>
      </c>
      <c r="B24" s="5">
        <v>0.56206018518518497</v>
      </c>
    </row>
    <row r="25" spans="1:2" x14ac:dyDescent="0.35">
      <c r="A25">
        <v>32</v>
      </c>
      <c r="B25" s="5">
        <v>0.56267361111111103</v>
      </c>
    </row>
    <row r="26" spans="1:2" x14ac:dyDescent="0.35">
      <c r="A26">
        <v>26</v>
      </c>
      <c r="B26" s="5">
        <v>0.56215277777777795</v>
      </c>
    </row>
    <row r="27" spans="1:2" x14ac:dyDescent="0.35">
      <c r="A27">
        <v>29</v>
      </c>
      <c r="B27" s="5">
        <v>0.56186342592592597</v>
      </c>
    </row>
    <row r="28" spans="1:2" x14ac:dyDescent="0.35">
      <c r="A28">
        <v>24</v>
      </c>
      <c r="B28" s="5">
        <v>0.56292824074074099</v>
      </c>
    </row>
    <row r="29" spans="1:2" x14ac:dyDescent="0.35">
      <c r="A29">
        <v>62</v>
      </c>
      <c r="B29" s="5">
        <v>0.56284722222222205</v>
      </c>
    </row>
    <row r="30" spans="1:2" x14ac:dyDescent="0.35">
      <c r="A30">
        <v>42</v>
      </c>
      <c r="B30" s="5">
        <v>0.56444444444444397</v>
      </c>
    </row>
    <row r="31" spans="1:2" x14ac:dyDescent="0.35">
      <c r="A31">
        <v>52</v>
      </c>
      <c r="B31" s="5">
        <v>0.56471064814814798</v>
      </c>
    </row>
    <row r="32" spans="1:2" x14ac:dyDescent="0.35">
      <c r="A32">
        <v>5</v>
      </c>
      <c r="B32" s="5">
        <v>0.56729166666666697</v>
      </c>
    </row>
    <row r="33" spans="1:2" x14ac:dyDescent="0.35">
      <c r="A33">
        <v>8</v>
      </c>
      <c r="B33" s="5">
        <v>0.56784722222222195</v>
      </c>
    </row>
    <row r="34" spans="1:2" x14ac:dyDescent="0.35">
      <c r="A34">
        <v>2</v>
      </c>
      <c r="B34" s="5">
        <v>0.56821759259259297</v>
      </c>
    </row>
    <row r="35" spans="1:2" x14ac:dyDescent="0.35">
      <c r="A35">
        <v>3</v>
      </c>
      <c r="B35" s="5">
        <v>0.56924768518518498</v>
      </c>
    </row>
    <row r="36" spans="1:2" x14ac:dyDescent="0.35">
      <c r="A36">
        <v>1</v>
      </c>
      <c r="B36" s="5">
        <v>0.56989583333333305</v>
      </c>
    </row>
    <row r="37" spans="1:2" x14ac:dyDescent="0.35">
      <c r="A37">
        <v>9</v>
      </c>
      <c r="B37" s="5">
        <v>0.57082175925925904</v>
      </c>
    </row>
    <row r="38" spans="1:2" x14ac:dyDescent="0.35">
      <c r="A38">
        <v>6</v>
      </c>
      <c r="B38" s="5">
        <v>0.57172453703703696</v>
      </c>
    </row>
    <row r="39" spans="1:2" x14ac:dyDescent="0.35">
      <c r="A39">
        <v>7</v>
      </c>
      <c r="B39" s="5">
        <v>0.57236111111111099</v>
      </c>
    </row>
    <row r="40" spans="1:2" x14ac:dyDescent="0.35">
      <c r="A40">
        <v>33</v>
      </c>
      <c r="B40" s="5">
        <v>0.57296296296296301</v>
      </c>
    </row>
    <row r="41" spans="1:2" x14ac:dyDescent="0.35">
      <c r="A41">
        <v>63</v>
      </c>
      <c r="B41" s="5">
        <v>0.57303240740740702</v>
      </c>
    </row>
    <row r="42" spans="1:2" x14ac:dyDescent="0.35">
      <c r="A42">
        <v>4</v>
      </c>
      <c r="B42" s="5">
        <v>0.57368055555555597</v>
      </c>
    </row>
    <row r="43" spans="1:2" x14ac:dyDescent="0.35">
      <c r="A43">
        <v>53</v>
      </c>
      <c r="B43" s="5">
        <v>0.57445601851851802</v>
      </c>
    </row>
    <row r="44" spans="1:2" x14ac:dyDescent="0.35">
      <c r="A44">
        <v>43</v>
      </c>
      <c r="B44" s="5">
        <v>0.57851851851851899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Viesti</vt:lpstr>
      <vt:lpstr>viesti maali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Moilanen Eero PEL KS</dc:creator>
  <dc:description/>
  <cp:lastModifiedBy>Moilanen Eero PEL KS</cp:lastModifiedBy>
  <cp:revision>5</cp:revision>
  <dcterms:created xsi:type="dcterms:W3CDTF">2024-03-05T18:06:08Z</dcterms:created>
  <dcterms:modified xsi:type="dcterms:W3CDTF">2024-03-06T12:32:02Z</dcterms:modified>
  <dc:language>fi-FI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